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merry.hossain\Desktop\SAG\"/>
    </mc:Choice>
  </mc:AlternateContent>
  <xr:revisionPtr revIDLastSave="0" documentId="13_ncr:1_{8218B43E-88FD-493B-AD98-9102C5CF7F3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SP" sheetId="2" r:id="rId1"/>
    <sheet name="analysis" sheetId="5" r:id="rId2"/>
    <sheet name="graphs" sheetId="6" r:id="rId3"/>
    <sheet name="Sheet1 (2)" sheetId="4" state="hidden" r:id="rId4"/>
    <sheet name="Discusiion points" sheetId="7" r:id="rId5"/>
    <sheet name="Sheet1" sheetId="3" state="hidden" r:id="rId6"/>
  </sheets>
  <definedNames>
    <definedName name="_xlnm._FilterDatabase" localSheetId="0" hidden="1">SP!$A$3:$G$50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BB7" i="3"/>
  <c r="BB8" i="3" s="1"/>
  <c r="BB9" i="3" s="1"/>
  <c r="BB4" i="3"/>
  <c r="BA7" i="3"/>
  <c r="BA8" i="3" s="1"/>
  <c r="BA9" i="3" s="1"/>
  <c r="AZ7" i="3"/>
  <c r="AZ8" i="3" s="1"/>
  <c r="AZ9" i="3" s="1"/>
  <c r="BA4" i="3"/>
  <c r="AZ4" i="3"/>
  <c r="AX7" i="3"/>
  <c r="AX8" i="3" s="1"/>
  <c r="AX9" i="3" s="1"/>
  <c r="AX4" i="3"/>
  <c r="AW7" i="3"/>
  <c r="AW8" i="3" s="1"/>
  <c r="AW9" i="3" s="1"/>
  <c r="AV7" i="3"/>
  <c r="AV8" i="3" s="1"/>
  <c r="AV9" i="3" s="1"/>
  <c r="AW4" i="3"/>
  <c r="AV4" i="3"/>
  <c r="AT7" i="3"/>
  <c r="AT8" i="3" s="1"/>
  <c r="AT9" i="3" s="1"/>
  <c r="AS7" i="3"/>
  <c r="AS8" i="3" s="1"/>
  <c r="AS9" i="3" s="1"/>
  <c r="AT4" i="3"/>
  <c r="AS4" i="3"/>
  <c r="AQ7" i="3"/>
  <c r="AQ8" i="3" s="1"/>
  <c r="AQ9" i="3" s="1"/>
  <c r="AQ4" i="3"/>
  <c r="AP7" i="3"/>
  <c r="AP8" i="3" s="1"/>
  <c r="AP9" i="3" s="1"/>
  <c r="AP4" i="3"/>
  <c r="AO7" i="3"/>
  <c r="AO8" i="3" s="1"/>
  <c r="AO9" i="3" s="1"/>
  <c r="AN7" i="3"/>
  <c r="AN8" i="3" s="1"/>
  <c r="AN9" i="3" s="1"/>
  <c r="AO4" i="3"/>
  <c r="AN4" i="3"/>
  <c r="AL7" i="3"/>
  <c r="AL8" i="3" s="1"/>
  <c r="AL9" i="3" s="1"/>
  <c r="AL4" i="3"/>
  <c r="AK7" i="3"/>
  <c r="AK8" i="3" s="1"/>
  <c r="AK9" i="3" s="1"/>
  <c r="AK4" i="3"/>
  <c r="AH8" i="3"/>
  <c r="AH9" i="3" s="1"/>
  <c r="AJ7" i="3"/>
  <c r="AI7" i="3"/>
  <c r="AI8" i="3" s="1"/>
  <c r="AI9" i="3" s="1"/>
  <c r="AH7" i="3"/>
  <c r="AG7" i="3"/>
  <c r="AG8" i="3" s="1"/>
  <c r="AG9" i="3" s="1"/>
  <c r="AF7" i="3"/>
  <c r="AF8" i="3" s="1"/>
  <c r="AF9" i="3" s="1"/>
  <c r="AJ4" i="3"/>
  <c r="AJ8" i="3" s="1"/>
  <c r="AJ9" i="3" s="1"/>
  <c r="AI4" i="3"/>
  <c r="AH4" i="3"/>
  <c r="AG4" i="3"/>
  <c r="AF4" i="3"/>
  <c r="AD7" i="3"/>
  <c r="AD8" i="3" s="1"/>
  <c r="AD9" i="3" s="1"/>
  <c r="AC7" i="3"/>
  <c r="AC8" i="3" s="1"/>
  <c r="AC9" i="3" s="1"/>
  <c r="AD4" i="3"/>
  <c r="AC4" i="3"/>
  <c r="AA7" i="3"/>
  <c r="AA8" i="3" s="1"/>
  <c r="AA9" i="3" s="1"/>
  <c r="Z7" i="3"/>
  <c r="Z8" i="3" s="1"/>
  <c r="Z9" i="3" s="1"/>
  <c r="Y7" i="3"/>
  <c r="Y8" i="3" s="1"/>
  <c r="Y9" i="3" s="1"/>
  <c r="AA4" i="3"/>
  <c r="Z4" i="3"/>
  <c r="Y4" i="3"/>
  <c r="W7" i="3"/>
  <c r="V7" i="3"/>
  <c r="U7" i="3"/>
  <c r="T7" i="3"/>
  <c r="W4" i="3"/>
  <c r="W8" i="3" s="1"/>
  <c r="W9" i="3" s="1"/>
  <c r="V4" i="3"/>
  <c r="V8" i="3" s="1"/>
  <c r="V9" i="3" s="1"/>
  <c r="U4" i="3"/>
  <c r="U8" i="3" s="1"/>
  <c r="U9" i="3" s="1"/>
  <c r="T4" i="3"/>
  <c r="T8" i="3" s="1"/>
  <c r="T9" i="3" s="1"/>
  <c r="R7" i="3"/>
  <c r="R8" i="3" s="1"/>
  <c r="R9" i="3" s="1"/>
  <c r="Q7" i="3"/>
  <c r="Q8" i="3" s="1"/>
  <c r="Q9" i="3" s="1"/>
  <c r="R4" i="3"/>
  <c r="Q4" i="3"/>
  <c r="O7" i="3"/>
  <c r="N7" i="3"/>
  <c r="M7" i="3"/>
  <c r="L7" i="3"/>
  <c r="O4" i="3"/>
  <c r="O8" i="3" s="1"/>
  <c r="O9" i="3" s="1"/>
  <c r="N4" i="3"/>
  <c r="N8" i="3" s="1"/>
  <c r="N9" i="3" s="1"/>
  <c r="M4" i="3"/>
  <c r="M8" i="3" s="1"/>
  <c r="M9" i="3" s="1"/>
  <c r="L4" i="3"/>
  <c r="L8" i="3" s="1"/>
  <c r="L9" i="3" s="1"/>
  <c r="J7" i="3"/>
  <c r="J8" i="3" s="1"/>
  <c r="J9" i="3" s="1"/>
  <c r="I7" i="3"/>
  <c r="I8" i="3" s="1"/>
  <c r="I9" i="3" s="1"/>
  <c r="J4" i="3"/>
  <c r="I4" i="3"/>
  <c r="F7" i="3"/>
  <c r="F8" i="3" s="1"/>
  <c r="F9" i="3" s="1"/>
  <c r="E7" i="3"/>
  <c r="E8" i="3" s="1"/>
  <c r="E9" i="3" s="1"/>
  <c r="F4" i="3"/>
  <c r="E4" i="3"/>
  <c r="C8" i="3"/>
  <c r="C9" i="3" s="1"/>
  <c r="C7" i="3"/>
  <c r="B7" i="3"/>
  <c r="B9" i="3" s="1"/>
  <c r="C4" i="3"/>
  <c r="B4" i="3"/>
  <c r="H28" i="2"/>
  <c r="H5" i="2"/>
  <c r="H6" i="2"/>
  <c r="H8" i="2"/>
  <c r="H9" i="2"/>
  <c r="H10" i="2"/>
  <c r="H11" i="2"/>
  <c r="H22" i="2"/>
  <c r="H12" i="2"/>
  <c r="H13" i="2"/>
  <c r="H14" i="2"/>
  <c r="H21" i="2"/>
  <c r="H15" i="2"/>
  <c r="H16" i="2"/>
  <c r="H17" i="2"/>
  <c r="H7" i="2"/>
  <c r="H18" i="2"/>
  <c r="H19" i="2"/>
  <c r="H20" i="2"/>
  <c r="H23" i="2"/>
  <c r="H24" i="2"/>
  <c r="H26" i="2"/>
  <c r="H25" i="2"/>
  <c r="H27" i="2"/>
  <c r="H32" i="2"/>
  <c r="H33" i="2"/>
  <c r="H34" i="2"/>
  <c r="H31" i="2"/>
  <c r="H36" i="2"/>
  <c r="H29" i="2"/>
  <c r="H47" i="2"/>
  <c r="H41" i="2"/>
  <c r="H42" i="2"/>
  <c r="H38" i="2"/>
  <c r="H44" i="2"/>
  <c r="H43" i="2"/>
  <c r="H39" i="2"/>
  <c r="H37" i="2"/>
  <c r="H35" i="2"/>
  <c r="H40" i="2"/>
  <c r="H45" i="2"/>
  <c r="H30" i="2"/>
  <c r="H46" i="2"/>
  <c r="H48" i="2"/>
  <c r="H49" i="2"/>
  <c r="H50" i="2"/>
  <c r="E28" i="2"/>
  <c r="E5" i="2"/>
  <c r="I5" i="2" s="1"/>
  <c r="J5" i="2" s="1"/>
  <c r="E6" i="2"/>
  <c r="I6" i="2" s="1"/>
  <c r="J6" i="2" s="1"/>
  <c r="E8" i="2"/>
  <c r="E9" i="2"/>
  <c r="E10" i="2"/>
  <c r="E11" i="2"/>
  <c r="E22" i="2"/>
  <c r="E12" i="2"/>
  <c r="E13" i="2"/>
  <c r="E14" i="2"/>
  <c r="I14" i="2" s="1"/>
  <c r="J14" i="2" s="1"/>
  <c r="E21" i="2"/>
  <c r="E15" i="2"/>
  <c r="E16" i="2"/>
  <c r="E17" i="2"/>
  <c r="E7" i="2"/>
  <c r="E18" i="2"/>
  <c r="E19" i="2"/>
  <c r="E20" i="2"/>
  <c r="I20" i="2" s="1"/>
  <c r="J20" i="2" s="1"/>
  <c r="E23" i="2"/>
  <c r="E24" i="2"/>
  <c r="E26" i="2"/>
  <c r="E25" i="2"/>
  <c r="E27" i="2"/>
  <c r="E32" i="2"/>
  <c r="E33" i="2"/>
  <c r="I33" i="2" s="1"/>
  <c r="J33" i="2" s="1"/>
  <c r="E34" i="2"/>
  <c r="E31" i="2"/>
  <c r="E36" i="2"/>
  <c r="E29" i="2"/>
  <c r="E47" i="2"/>
  <c r="E41" i="2"/>
  <c r="E42" i="2"/>
  <c r="I42" i="2" s="1"/>
  <c r="J42" i="2" s="1"/>
  <c r="E38" i="2"/>
  <c r="E44" i="2"/>
  <c r="E43" i="2"/>
  <c r="E39" i="2"/>
  <c r="E37" i="2"/>
  <c r="E35" i="2"/>
  <c r="E40" i="2"/>
  <c r="E45" i="2"/>
  <c r="E30" i="2"/>
  <c r="E46" i="2"/>
  <c r="I46" i="2" s="1"/>
  <c r="J46" i="2" s="1"/>
  <c r="E48" i="2"/>
  <c r="E49" i="2"/>
  <c r="E50" i="2"/>
  <c r="H4" i="2"/>
  <c r="E4" i="2"/>
  <c r="I32" i="2" l="1"/>
  <c r="J32" i="2" s="1"/>
  <c r="I48" i="2"/>
  <c r="J48" i="2" s="1"/>
  <c r="I36" i="2"/>
  <c r="J36" i="2" s="1"/>
  <c r="I50" i="2"/>
  <c r="J50" i="2" s="1"/>
  <c r="I29" i="2"/>
  <c r="J29" i="2" s="1"/>
  <c r="I25" i="2"/>
  <c r="J25" i="2" s="1"/>
  <c r="I26" i="2"/>
  <c r="J26" i="2" s="1"/>
  <c r="I39" i="2"/>
  <c r="J39" i="2" s="1"/>
  <c r="I45" i="2"/>
  <c r="J45" i="2" s="1"/>
  <c r="I8" i="2"/>
  <c r="J8" i="2" s="1"/>
  <c r="I28" i="2"/>
  <c r="J28" i="2" s="1"/>
  <c r="I43" i="2"/>
  <c r="J43" i="2" s="1"/>
  <c r="I9" i="2"/>
  <c r="J9" i="2" s="1"/>
  <c r="I21" i="2"/>
  <c r="J21" i="2" s="1"/>
  <c r="I38" i="2"/>
  <c r="J38" i="2" s="1"/>
  <c r="I13" i="2"/>
  <c r="J13" i="2" s="1"/>
  <c r="I12" i="2"/>
  <c r="J12" i="2" s="1"/>
  <c r="I49" i="2"/>
  <c r="J49" i="2" s="1"/>
  <c r="I17" i="2"/>
  <c r="J17" i="2" s="1"/>
  <c r="I31" i="2"/>
  <c r="J31" i="2" s="1"/>
  <c r="I16" i="2"/>
  <c r="J16" i="2" s="1"/>
  <c r="I7" i="2"/>
  <c r="J7" i="2" s="1"/>
  <c r="I4" i="2"/>
  <c r="J4" i="2" s="1"/>
  <c r="I37" i="2"/>
  <c r="J37" i="2" s="1"/>
  <c r="I34" i="2"/>
  <c r="J34" i="2" s="1"/>
  <c r="I24" i="2"/>
  <c r="J24" i="2" s="1"/>
  <c r="I15" i="2"/>
  <c r="J15" i="2" s="1"/>
  <c r="I23" i="2"/>
  <c r="J23" i="2" s="1"/>
  <c r="I44" i="2"/>
  <c r="J44" i="2" s="1"/>
  <c r="I30" i="2"/>
  <c r="J30" i="2" s="1"/>
  <c r="I10" i="2"/>
  <c r="J10" i="2" s="1"/>
  <c r="I18" i="2"/>
  <c r="J18" i="2" s="1"/>
  <c r="I19" i="2"/>
  <c r="J19" i="2" s="1"/>
  <c r="I41" i="2"/>
  <c r="J41" i="2" s="1"/>
  <c r="I47" i="2"/>
  <c r="J47" i="2" s="1"/>
  <c r="I40" i="2"/>
  <c r="J40" i="2" s="1"/>
  <c r="I27" i="2"/>
  <c r="J27" i="2" s="1"/>
  <c r="I22" i="2"/>
  <c r="J22" i="2" s="1"/>
  <c r="I35" i="2"/>
  <c r="J35" i="2" s="1"/>
  <c r="I11" i="2"/>
  <c r="J11" i="2" s="1"/>
</calcChain>
</file>

<file path=xl/sharedStrings.xml><?xml version="1.0" encoding="utf-8"?>
<sst xmlns="http://schemas.openxmlformats.org/spreadsheetml/2006/main" count="416" uniqueCount="78">
  <si>
    <r>
      <rPr>
        <b/>
        <u/>
        <sz val="16"/>
        <rFont val="Calibri"/>
        <family val="2"/>
      </rPr>
      <t>Social Protection Programs: Fiscal Year 2021-22</t>
    </r>
  </si>
  <si>
    <r>
      <rPr>
        <sz val="9"/>
        <rFont val="Calibri"/>
        <family val="2"/>
      </rPr>
      <t>MoSW</t>
    </r>
  </si>
  <si>
    <r>
      <rPr>
        <sz val="9"/>
        <rFont val="Calibri"/>
        <family val="2"/>
      </rPr>
      <t>MoWCA</t>
    </r>
  </si>
  <si>
    <r>
      <rPr>
        <sz val="9"/>
        <rFont val="Calibri"/>
        <family val="2"/>
      </rPr>
      <t xml:space="preserve">Assistance  for Working Lactating
</t>
    </r>
    <r>
      <rPr>
        <sz val="9"/>
        <rFont val="Calibri"/>
        <family val="2"/>
      </rPr>
      <t>Mothers</t>
    </r>
  </si>
  <si>
    <r>
      <rPr>
        <sz val="9"/>
        <rFont val="Calibri"/>
        <family val="2"/>
      </rPr>
      <t xml:space="preserve">Finance
</t>
    </r>
    <r>
      <rPr>
        <sz val="9"/>
        <rFont val="Calibri"/>
        <family val="2"/>
      </rPr>
      <t>Division</t>
    </r>
  </si>
  <si>
    <r>
      <rPr>
        <sz val="9"/>
        <rFont val="Calibri"/>
        <family val="2"/>
      </rPr>
      <t>Vulnerable Group Development</t>
    </r>
  </si>
  <si>
    <r>
      <rPr>
        <sz val="9"/>
        <rFont val="Calibri"/>
        <family val="2"/>
      </rPr>
      <t>MOWCA</t>
    </r>
  </si>
  <si>
    <r>
      <rPr>
        <sz val="9"/>
        <rFont val="Calibri"/>
        <family val="2"/>
      </rPr>
      <t>Vulnerable Group Feeding (VGF)</t>
    </r>
  </si>
  <si>
    <r>
      <rPr>
        <sz val="9"/>
        <rFont val="Calibri"/>
        <family val="2"/>
      </rPr>
      <t>MoDMR</t>
    </r>
  </si>
  <si>
    <r>
      <rPr>
        <sz val="9"/>
        <rFont val="Calibri"/>
        <family val="2"/>
      </rPr>
      <t>Food Assistance in Ctg-HTA</t>
    </r>
  </si>
  <si>
    <r>
      <rPr>
        <sz val="9"/>
        <rFont val="Calibri"/>
        <family val="2"/>
      </rPr>
      <t>MoCHTA</t>
    </r>
  </si>
  <si>
    <r>
      <rPr>
        <sz val="9"/>
        <rFont val="Calibri"/>
        <family val="2"/>
      </rPr>
      <t>Open Market Sales (OMS)</t>
    </r>
  </si>
  <si>
    <r>
      <rPr>
        <sz val="9"/>
        <rFont val="Calibri"/>
        <family val="2"/>
      </rPr>
      <t>Food</t>
    </r>
  </si>
  <si>
    <r>
      <rPr>
        <sz val="9"/>
        <rFont val="Calibri"/>
        <family val="2"/>
      </rPr>
      <t>Food Subsidy (Others)</t>
    </r>
  </si>
  <si>
    <r>
      <rPr>
        <sz val="9"/>
        <rFont val="Calibri"/>
        <family val="2"/>
      </rPr>
      <t>-</t>
    </r>
  </si>
  <si>
    <r>
      <rPr>
        <sz val="9"/>
        <rFont val="Calibri"/>
        <family val="2"/>
      </rPr>
      <t>MoPME</t>
    </r>
  </si>
  <si>
    <r>
      <rPr>
        <sz val="9"/>
        <rFont val="Calibri"/>
        <family val="2"/>
      </rPr>
      <t xml:space="preserve">Stipend for Improving the Livelihood of  Transgender,  Bede
</t>
    </r>
    <r>
      <rPr>
        <sz val="9"/>
        <rFont val="Calibri"/>
        <family val="2"/>
      </rPr>
      <t>and Disadvantaged Community</t>
    </r>
  </si>
  <si>
    <r>
      <rPr>
        <sz val="9"/>
        <rFont val="Calibri"/>
        <family val="2"/>
      </rPr>
      <t>Disaster Grant</t>
    </r>
  </si>
  <si>
    <r>
      <rPr>
        <sz val="9"/>
        <rFont val="Calibri"/>
        <family val="2"/>
      </rPr>
      <t xml:space="preserve">Relief Works (Flood, Drought,
</t>
    </r>
    <r>
      <rPr>
        <sz val="9"/>
        <rFont val="Calibri"/>
        <family val="2"/>
      </rPr>
      <t>Cyclone and Others)</t>
    </r>
  </si>
  <si>
    <r>
      <rPr>
        <sz val="9"/>
        <rFont val="Calibri"/>
        <family val="2"/>
      </rPr>
      <t>Finance Division</t>
    </r>
  </si>
  <si>
    <r>
      <rPr>
        <sz val="9"/>
        <rFont val="Calibri"/>
        <family val="2"/>
      </rPr>
      <t>Labour and Employment</t>
    </r>
  </si>
  <si>
    <r>
      <rPr>
        <sz val="9"/>
        <rFont val="Calibri"/>
        <family val="2"/>
      </rPr>
      <t>Agriculture</t>
    </r>
  </si>
  <si>
    <r>
      <rPr>
        <sz val="9"/>
        <rFont val="Calibri"/>
        <family val="2"/>
      </rPr>
      <t xml:space="preserve">Interest Free Micro-Credit Program for RSS, RMC and Urban
</t>
    </r>
    <r>
      <rPr>
        <sz val="9"/>
        <rFont val="Calibri"/>
        <family val="2"/>
      </rPr>
      <t>Centre</t>
    </r>
  </si>
  <si>
    <r>
      <rPr>
        <sz val="9"/>
        <rFont val="Calibri"/>
        <family val="2"/>
      </rPr>
      <t xml:space="preserve">Palli Karma-Sahayak Foundation
</t>
    </r>
    <r>
      <rPr>
        <sz val="9"/>
        <rFont val="Calibri"/>
        <family val="2"/>
      </rPr>
      <t>(PKSF)</t>
    </r>
  </si>
  <si>
    <r>
      <rPr>
        <sz val="9"/>
        <rFont val="Calibri"/>
        <family val="2"/>
      </rPr>
      <t>FID</t>
    </r>
  </si>
  <si>
    <r>
      <rPr>
        <sz val="9"/>
        <rFont val="Calibri"/>
        <family val="2"/>
      </rPr>
      <t xml:space="preserve">Women's Skill Based Training For
</t>
    </r>
    <r>
      <rPr>
        <sz val="9"/>
        <rFont val="Calibri"/>
        <family val="2"/>
      </rPr>
      <t>Livelihood</t>
    </r>
  </si>
  <si>
    <r>
      <rPr>
        <sz val="9"/>
        <rFont val="Calibri"/>
        <family val="2"/>
      </rPr>
      <t xml:space="preserve">Special assistance for development of people in chars,
</t>
    </r>
    <r>
      <rPr>
        <sz val="9"/>
        <rFont val="Calibri"/>
        <family val="2"/>
      </rPr>
      <t>haors and backward areas</t>
    </r>
  </si>
  <si>
    <r>
      <rPr>
        <sz val="9"/>
        <rFont val="Calibri"/>
        <family val="2"/>
      </rPr>
      <t xml:space="preserve">Special  Assistance Fund for Women development and
</t>
    </r>
    <r>
      <rPr>
        <sz val="9"/>
        <rFont val="Calibri"/>
        <family val="2"/>
      </rPr>
      <t>Women Entrepreneurs</t>
    </r>
  </si>
  <si>
    <r>
      <rPr>
        <sz val="9"/>
        <rFont val="Calibri"/>
        <family val="2"/>
      </rPr>
      <t xml:space="preserve">Skills Development and Earthquake Risk Management
</t>
    </r>
    <r>
      <rPr>
        <sz val="9"/>
        <rFont val="Calibri"/>
        <family val="2"/>
      </rPr>
      <t>Fund</t>
    </r>
  </si>
  <si>
    <r>
      <rPr>
        <sz val="9"/>
        <rFont val="Calibri"/>
        <family val="2"/>
      </rPr>
      <t>PMO</t>
    </r>
  </si>
  <si>
    <r>
      <rPr>
        <sz val="9"/>
        <rFont val="Calibri"/>
        <family val="2"/>
      </rPr>
      <t xml:space="preserve">Development Assistance for
</t>
    </r>
    <r>
      <rPr>
        <sz val="9"/>
        <rFont val="Calibri"/>
        <family val="2"/>
      </rPr>
      <t>Special Areas (Except CHT)</t>
    </r>
  </si>
  <si>
    <r>
      <rPr>
        <sz val="9"/>
        <rFont val="Calibri"/>
        <family val="2"/>
      </rPr>
      <t>LGD</t>
    </r>
  </si>
  <si>
    <r>
      <rPr>
        <sz val="9"/>
        <rFont val="Calibri"/>
        <family val="2"/>
      </rPr>
      <t xml:space="preserve">LGD </t>
    </r>
    <r>
      <rPr>
        <sz val="8"/>
        <rFont val="Calibri"/>
        <family val="2"/>
      </rPr>
      <t xml:space="preserve">and
</t>
    </r>
    <r>
      <rPr>
        <sz val="9"/>
        <rFont val="Calibri"/>
        <family val="2"/>
      </rPr>
      <t>MoDMR</t>
    </r>
  </si>
  <si>
    <r>
      <rPr>
        <sz val="9"/>
        <rFont val="Calibri"/>
        <family val="2"/>
      </rPr>
      <t xml:space="preserve">Construction of the Multiple
</t>
    </r>
    <r>
      <rPr>
        <sz val="9"/>
        <rFont val="Calibri"/>
        <family val="2"/>
      </rPr>
      <t>Disaster Shelters</t>
    </r>
  </si>
  <si>
    <r>
      <rPr>
        <sz val="9"/>
        <rFont val="Calibri"/>
        <family val="2"/>
      </rPr>
      <t xml:space="preserve">Infrastructure and livelihood Improvement in Haor and Costal
</t>
    </r>
    <r>
      <rPr>
        <sz val="9"/>
        <rFont val="Calibri"/>
        <family val="2"/>
      </rPr>
      <t>Area</t>
    </r>
  </si>
  <si>
    <r>
      <rPr>
        <sz val="9"/>
        <rFont val="Calibri"/>
        <family val="2"/>
      </rPr>
      <t>Water Resources</t>
    </r>
  </si>
  <si>
    <r>
      <rPr>
        <sz val="9"/>
        <rFont val="Calibri"/>
        <family val="2"/>
      </rPr>
      <t xml:space="preserve">Construction of Flood Shelter in the Flood and River Erosion Prone
</t>
    </r>
    <r>
      <rPr>
        <sz val="9"/>
        <rFont val="Calibri"/>
        <family val="2"/>
      </rPr>
      <t>Area</t>
    </r>
  </si>
  <si>
    <r>
      <rPr>
        <sz val="9"/>
        <rFont val="Calibri"/>
        <family val="2"/>
      </rPr>
      <t xml:space="preserve">Integrated livestock development to improve the socio-economic and standard of life of the backward
</t>
    </r>
    <r>
      <rPr>
        <sz val="9"/>
        <rFont val="Calibri"/>
        <family val="2"/>
      </rPr>
      <t>minorities living in the plain land</t>
    </r>
  </si>
  <si>
    <r>
      <rPr>
        <sz val="9"/>
        <rFont val="Calibri"/>
        <family val="2"/>
      </rPr>
      <t>Fisheries and Livestock</t>
    </r>
  </si>
  <si>
    <r>
      <rPr>
        <sz val="9"/>
        <rFont val="Calibri"/>
        <family val="2"/>
      </rPr>
      <t xml:space="preserve">Development of women entrepreneurs in economic empowerment at the grass root
</t>
    </r>
    <r>
      <rPr>
        <sz val="9"/>
        <rFont val="Calibri"/>
        <family val="2"/>
      </rPr>
      <t>level</t>
    </r>
  </si>
  <si>
    <r>
      <rPr>
        <sz val="9"/>
        <rFont val="Calibri"/>
        <family val="2"/>
      </rPr>
      <t xml:space="preserve">Poverty reduction of marginalized population and ensuring employment of the extreme poor in northern areas/ production and marketing of nutritious high value
</t>
    </r>
    <r>
      <rPr>
        <sz val="9"/>
        <rFont val="Calibri"/>
        <family val="2"/>
      </rPr>
      <t>cereals</t>
    </r>
  </si>
  <si>
    <r>
      <rPr>
        <sz val="9"/>
        <rFont val="Calibri"/>
        <family val="2"/>
      </rPr>
      <t>RDCD</t>
    </r>
  </si>
  <si>
    <r>
      <rPr>
        <sz val="9"/>
        <rFont val="Calibri"/>
        <family val="2"/>
      </rPr>
      <t xml:space="preserve">Production, storage and distribution of high-quality pulses, oil and spice seeds at farmer level / Farmer training for technology
</t>
    </r>
    <r>
      <rPr>
        <sz val="9"/>
        <rFont val="Calibri"/>
        <family val="2"/>
      </rPr>
      <t>transfer at Upazila level</t>
    </r>
  </si>
  <si>
    <r>
      <rPr>
        <sz val="9"/>
        <rFont val="Calibri"/>
        <family val="2"/>
      </rPr>
      <t xml:space="preserve">Provision of household silos for safe food storage for the poor, backward minorities, and people
</t>
    </r>
    <r>
      <rPr>
        <sz val="9"/>
        <rFont val="Calibri"/>
        <family val="2"/>
      </rPr>
      <t>in disaster-prone areas</t>
    </r>
  </si>
  <si>
    <r>
      <rPr>
        <sz val="9"/>
        <rFont val="Calibri"/>
        <family val="2"/>
      </rPr>
      <t xml:space="preserve">Hilsa Resource Development and Union Level Fisheries / Indigenous Fish, Snail Cultivation / Agriculture
</t>
    </r>
    <r>
      <rPr>
        <sz val="9"/>
        <rFont val="Calibri"/>
        <family val="2"/>
      </rPr>
      <t>Technology Program</t>
    </r>
  </si>
  <si>
    <r>
      <rPr>
        <b/>
        <sz val="9"/>
        <rFont val="Calibri"/>
        <family val="2"/>
      </rPr>
      <t xml:space="preserve">Abbreviations
</t>
    </r>
    <r>
      <rPr>
        <sz val="9"/>
        <rFont val="Calibri"/>
        <family val="2"/>
      </rPr>
      <t xml:space="preserve">EGPP- Employment Generation Program for the ultra-Poor FID- Financial Institution Division
</t>
    </r>
    <r>
      <rPr>
        <sz val="9"/>
        <rFont val="Calibri"/>
        <family val="2"/>
      </rPr>
      <t xml:space="preserve">HSD-Health Service Division HTA-Hill Tracts Area
</t>
    </r>
    <r>
      <rPr>
        <sz val="9"/>
        <rFont val="Calibri"/>
        <family val="2"/>
      </rPr>
      <t xml:space="preserve">MoCHTA-Ministry of Chittagong Hill Tracts Affairs MoDMR-Ministry of Disaster Management and Relief
</t>
    </r>
    <r>
      <rPr>
        <sz val="9"/>
        <rFont val="Calibri"/>
        <family val="2"/>
      </rPr>
      <t xml:space="preserve">MoEF-Ministry of Environment, Forest and Climate Change MoEWOE-Ministry of Expatriates Welfare and Overseas Employment MEFWD-Medical Education and Family Welfare Division
</t>
    </r>
    <r>
      <rPr>
        <sz val="9"/>
        <rFont val="Calibri"/>
        <family val="2"/>
      </rPr>
      <t xml:space="preserve">MoPME-Ministry of Primary and Mess Education MoSW-Ministry of Social Welfare
</t>
    </r>
    <r>
      <rPr>
        <sz val="9"/>
        <rFont val="Calibri"/>
        <family val="2"/>
      </rPr>
      <t xml:space="preserve">MoWCA-Ministry of Women and Children Affairs PMO-Prime Minister's Office
</t>
    </r>
    <r>
      <rPr>
        <sz val="9"/>
        <rFont val="Calibri"/>
        <family val="2"/>
      </rPr>
      <t xml:space="preserve">RDCD- Rural Development and Co-operative Division
</t>
    </r>
    <r>
      <rPr>
        <sz val="9"/>
        <rFont val="Calibri"/>
        <family val="2"/>
      </rPr>
      <t>SHED-Secondary and Higher Education Division TMED-Technical and Madrasah Education Division</t>
    </r>
  </si>
  <si>
    <t>Employment Generation Program for the ultra-Poor</t>
  </si>
  <si>
    <t>Work For Money (WFM)</t>
  </si>
  <si>
    <t>Beneficiaries  (Persons in lac)</t>
  </si>
  <si>
    <t>Annual</t>
  </si>
  <si>
    <t>Monthly</t>
  </si>
  <si>
    <r>
      <rPr>
        <b/>
        <sz val="9"/>
        <rFont val="Calibri"/>
        <family val="2"/>
      </rPr>
      <t>SL.
No</t>
    </r>
  </si>
  <si>
    <t>Description</t>
  </si>
  <si>
    <r>
      <rPr>
        <b/>
        <sz val="9"/>
        <rFont val="Calibri"/>
        <family val="2"/>
      </rPr>
      <t>Implementing Ministries/
Divisions</t>
    </r>
  </si>
  <si>
    <t>Budget (Taka in crore)</t>
  </si>
  <si>
    <t>Old Age Allowance</t>
  </si>
  <si>
    <t>Allowances for the Widow, Deserte
and Destitute Women</t>
  </si>
  <si>
    <t>Allowances for the Financially
Insolvent Disabled</t>
  </si>
  <si>
    <t>Program for Improving the Livelihood of  Transgender, Bede
and  Disadvantaged Community</t>
  </si>
  <si>
    <t>Maternity Allowance Program for
the Poor Lactating Mothers</t>
  </si>
  <si>
    <t>Gratuitous Relief (Food)</t>
  </si>
  <si>
    <t>Food For Work (FFW)</t>
  </si>
  <si>
    <t>Test Relief (TR) (Cash)</t>
  </si>
  <si>
    <t>Relief Goods</t>
  </si>
  <si>
    <t>Assistance for unemployed workers in the export-oriented garment and footwear industry
due to Corona Pandemic</t>
  </si>
  <si>
    <t>PM's rehabilitation assistance to the people of river erosion
affected areas</t>
  </si>
  <si>
    <t>Agricultural Subsidy</t>
  </si>
  <si>
    <t>Agricultural Rehabilitation</t>
  </si>
  <si>
    <t>Improving the living standards of
tea workers</t>
  </si>
  <si>
    <t>Micro-credit for Women Self-
employment</t>
  </si>
  <si>
    <t>Fund to assistance for the Small Scale Farmers and Poultry
Farmers</t>
  </si>
  <si>
    <t>Funds to deal with economic and
natural shocks</t>
  </si>
  <si>
    <t>Urban Resilience Project
(DNCC and DDM)</t>
  </si>
  <si>
    <t>Flood Management and
Livelihood Improvement Project in Char/Haor Area</t>
  </si>
  <si>
    <t>Assistance  for Working Lactating
Mothers</t>
  </si>
  <si>
    <t>Budget</t>
  </si>
  <si>
    <t>Org</t>
  </si>
  <si>
    <t>School Feeding Programs in
poverty stricken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</si>
</sst>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color rgb="FF000000"/>
      <name val="Times New Roman"/>
      <charset val="204"/>
    </font>
    <font>
      <b/>
      <u/>
      <sz val="16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2D59B"/>
      </patternFill>
    </fill>
    <fill>
      <patternFill patternType="solid">
        <fgColor rgb="FFC5D9F0"/>
      </patternFill>
    </fill>
    <fill>
      <patternFill patternType="solid">
        <fgColor rgb="FFEDEBE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2" fillId="0" borderId="1" xfId="0" applyFont="1" applyFill="1" applyBorder="1" applyAlignment="1">
      <alignment horizontal="right" vertical="top" wrapText="1" indent="2"/>
    </xf>
    <xf numFmtId="2" fontId="3" fillId="3" borderId="1" xfId="0" applyNumberFormat="1" applyFont="1" applyFill="1" applyBorder="1" applyAlignment="1">
      <alignment horizontal="left" vertical="top" indent="2" shrinkToFit="1"/>
    </xf>
    <xf numFmtId="0" fontId="2" fillId="0" borderId="1" xfId="0" applyFont="1" applyFill="1" applyBorder="1" applyAlignment="1">
      <alignment horizontal="right" vertical="center" wrapText="1" indent="2"/>
    </xf>
    <xf numFmtId="2" fontId="3" fillId="3" borderId="1" xfId="0" applyNumberFormat="1" applyFont="1" applyFill="1" applyBorder="1" applyAlignment="1">
      <alignment horizontal="center" vertical="center" shrinkToFit="1"/>
    </xf>
    <xf numFmtId="2" fontId="3" fillId="3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1"/>
    </xf>
    <xf numFmtId="164" fontId="3" fillId="3" borderId="1" xfId="0" applyNumberFormat="1" applyFont="1" applyFill="1" applyBorder="1" applyAlignment="1">
      <alignment horizontal="left" vertical="center" indent="2" shrinkToFit="1"/>
    </xf>
    <xf numFmtId="0" fontId="2" fillId="5" borderId="1" xfId="0" applyFont="1" applyFill="1" applyBorder="1" applyAlignment="1">
      <alignment horizontal="left" vertical="top" wrapText="1" indent="1"/>
    </xf>
    <xf numFmtId="2" fontId="3" fillId="5" borderId="1" xfId="0" applyNumberFormat="1" applyFont="1" applyFill="1" applyBorder="1" applyAlignment="1">
      <alignment horizontal="center" vertical="top" shrinkToFit="1"/>
    </xf>
    <xf numFmtId="0" fontId="2" fillId="5" borderId="1" xfId="0" applyFont="1" applyFill="1" applyBorder="1" applyAlignment="1">
      <alignment horizontal="left" vertical="top" wrapText="1" indent="2"/>
    </xf>
    <xf numFmtId="2" fontId="3" fillId="5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horizontal="left" vertical="top" indent="2" shrinkToFit="1"/>
    </xf>
    <xf numFmtId="1" fontId="0" fillId="0" borderId="0" xfId="0" applyNumberFormat="1" applyFill="1" applyBorder="1" applyAlignment="1">
      <alignment horizontal="left" vertical="top"/>
    </xf>
    <xf numFmtId="1" fontId="0" fillId="0" borderId="6" xfId="0" applyNumberForma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left" vertical="top" indent="2" shrinkToFit="1"/>
    </xf>
    <xf numFmtId="1" fontId="0" fillId="5" borderId="0" xfId="0" applyNumberFormat="1" applyFill="1" applyBorder="1" applyAlignment="1">
      <alignment horizontal="left" vertical="top"/>
    </xf>
    <xf numFmtId="1" fontId="0" fillId="5" borderId="6" xfId="0" applyNumberFormat="1" applyFill="1" applyBorder="1" applyAlignment="1">
      <alignment horizontal="right" vertical="center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2" fontId="3" fillId="4" borderId="4" xfId="0" applyNumberFormat="1" applyFont="1" applyFill="1" applyBorder="1" applyAlignment="1">
      <alignment horizontal="center" vertical="top" shrinkToFit="1"/>
    </xf>
    <xf numFmtId="2" fontId="3" fillId="4" borderId="5" xfId="0" applyNumberFormat="1" applyFont="1" applyFill="1" applyBorder="1" applyAlignment="1">
      <alignment horizontal="center" vertical="top" shrinkToFit="1"/>
    </xf>
    <xf numFmtId="2" fontId="3" fillId="4" borderId="4" xfId="0" applyNumberFormat="1" applyFont="1" applyFill="1" applyBorder="1" applyAlignment="1">
      <alignment horizontal="center" vertical="center" shrinkToFit="1"/>
    </xf>
    <xf numFmtId="2" fontId="3" fillId="4" borderId="5" xfId="0" applyNumberFormat="1" applyFont="1" applyFill="1" applyBorder="1" applyAlignment="1">
      <alignment horizontal="center" vertical="center" shrinkToFit="1"/>
    </xf>
    <xf numFmtId="2" fontId="3" fillId="5" borderId="4" xfId="0" applyNumberFormat="1" applyFont="1" applyFill="1" applyBorder="1" applyAlignment="1">
      <alignment horizontal="center" vertical="top" shrinkToFit="1"/>
    </xf>
    <xf numFmtId="2" fontId="3" fillId="5" borderId="5" xfId="0" applyNumberFormat="1" applyFont="1" applyFill="1" applyBorder="1" applyAlignment="1">
      <alignment horizontal="center" vertical="top" shrinkToFit="1"/>
    </xf>
    <xf numFmtId="2" fontId="3" fillId="5" borderId="4" xfId="0" applyNumberFormat="1" applyFont="1" applyFill="1" applyBorder="1" applyAlignment="1">
      <alignment horizontal="center" vertical="center" shrinkToFit="1"/>
    </xf>
    <xf numFmtId="2" fontId="3" fillId="5" borderId="5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vertical="top" shrinkToFit="1"/>
    </xf>
    <xf numFmtId="2" fontId="3" fillId="4" borderId="4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shrinkToFit="1"/>
    </xf>
    <xf numFmtId="2" fontId="3" fillId="4" borderId="0" xfId="0" applyNumberFormat="1" applyFont="1" applyFill="1" applyBorder="1" applyAlignment="1">
      <alignment vertical="center" shrinkToFit="1"/>
    </xf>
    <xf numFmtId="1" fontId="0" fillId="0" borderId="0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left" vertical="center" shrinkToFit="1"/>
    </xf>
    <xf numFmtId="1" fontId="0" fillId="0" borderId="6" xfId="0" applyNumberForma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 indent="1"/>
    </xf>
    <xf numFmtId="2" fontId="3" fillId="0" borderId="6" xfId="0" applyNumberFormat="1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horizontal="left" vertical="top" wrapText="1" indent="2"/>
    </xf>
    <xf numFmtId="2" fontId="3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Transgender, Bede</a:t>
            </a:r>
            <a:endParaRPr lang="en-GB" sz="1000">
              <a:effectLst/>
            </a:endParaRPr>
          </a:p>
          <a:p>
            <a:pPr>
              <a:defRPr/>
            </a:pPr>
            <a:r>
              <a:rPr lang="en-GB" sz="1100" b="0" i="0" baseline="0">
                <a:effectLst/>
              </a:rPr>
              <a:t>and  Disadvantaged Community-</a:t>
            </a:r>
          </a:p>
          <a:p>
            <a:pPr>
              <a:defRPr/>
            </a:pPr>
            <a:r>
              <a:rPr lang="en-GB" sz="1000">
                <a:effectLst/>
              </a:rPr>
              <a:t>Beneficiaries  (Persons in lac)</a:t>
            </a:r>
          </a:p>
          <a:p>
            <a:pPr>
              <a:defRPr/>
            </a:pP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analysis!$A$10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267E-3"/>
                  <c:y val="0.26851851851851855"/>
                </c:manualLayout>
              </c:layout>
              <c:tx>
                <c:rich>
                  <a:bodyPr/>
                  <a:lstStyle/>
                  <a:p>
                    <a:fld id="{18ECA5BA-A3E7-4E98-B47B-C6FAC5D0A24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C78ECF8-0411-4B03-ADC5-E7BF2FACE250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3BD-4C80-BDAF-777F746E24B0}"/>
                </c:ext>
              </c:extLst>
            </c:dLbl>
            <c:dLbl>
              <c:idx val="1"/>
              <c:layout>
                <c:manualLayout>
                  <c:x val="-4.3699810476544943E-3"/>
                  <c:y val="0.1149780453913849"/>
                </c:manualLayout>
              </c:layout>
              <c:tx>
                <c:rich>
                  <a:bodyPr/>
                  <a:lstStyle/>
                  <a:p>
                    <a:fld id="{61881AF6-0726-41F9-9C23-AF4EB97C396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484B7D2-8E66-47DA-8C9D-8D44B0DDFE3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3BD-4C80-BDAF-777F746E2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analysis!$B$8:$C$9</c15:sqref>
                  </c15:fullRef>
                  <c15:levelRef>
                    <c15:sqref>analysis!$B$8:$C$8</c15:sqref>
                  </c15:levelRef>
                </c:ext>
              </c:extLst>
              <c:f>analysis!$B$8:$C$8</c:f>
              <c:strCache>
                <c:ptCount val="2"/>
                <c:pt idx="0">
                  <c:v>Program for Improving the Livelihood of  Transgender, Bede
and  Disadvantaged Community</c:v>
                </c:pt>
                <c:pt idx="1">
                  <c:v>Stipend for Improving the Livelihood of  Transgender,  Bede
and Disadvantaged Community</c:v>
                </c:pt>
              </c:strCache>
            </c:strRef>
          </c:cat>
          <c:val>
            <c:numRef>
              <c:f>analysis!$B$10:$C$10</c:f>
              <c:numCache>
                <c:formatCode>0.00</c:formatCode>
                <c:ptCount val="2"/>
                <c:pt idx="0">
                  <c:v>0.86</c:v>
                </c:pt>
                <c:pt idx="1">
                  <c:v>0.27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analysis!$B$9:$C$9</c15:f>
                <c15:dlblRangeCache>
                  <c:ptCount val="2"/>
                  <c:pt idx="0">
                    <c:v>MoSW</c:v>
                  </c:pt>
                  <c:pt idx="1">
                    <c:v>MoSW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3BD-4C80-BDAF-777F746E2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Micro-Credit-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analysis!$Q$4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1413881748071742E-3"/>
                  <c:y val="2.1097046413502109E-2"/>
                </c:manualLayout>
              </c:layout>
              <c:tx>
                <c:rich>
                  <a:bodyPr/>
                  <a:lstStyle/>
                  <a:p>
                    <a:fld id="{8822AFF1-37A0-4B55-84CC-5CDBD82408E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B51754-42A8-4796-AFF1-E4C48201E9D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903-4149-AC8A-EA0F52DDC88A}"/>
                </c:ext>
              </c:extLst>
            </c:dLbl>
            <c:dLbl>
              <c:idx val="1"/>
              <c:layout>
                <c:manualLayout>
                  <c:x val="0"/>
                  <c:y val="0.160337552742616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6D2C43-CCC0-4623-8BF0-7944B0CC900E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EAE8F3F0-4783-47B8-AAAC-0FAE9A370CC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903-4149-AC8A-EA0F52DDC8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analysis!$R$1:$S$1</c:f>
              <c:strCache>
                <c:ptCount val="2"/>
                <c:pt idx="0">
                  <c:v>Micro-credit for Women Self-
employment</c:v>
                </c:pt>
                <c:pt idx="1">
                  <c:v>Interest Free Micro-Credit Program for RSS, RMC and Urban
Centre</c:v>
                </c:pt>
              </c:strCache>
              <c:extLst xmlns:c15="http://schemas.microsoft.com/office/drawing/2012/chart"/>
            </c:strRef>
          </c:cat>
          <c:val>
            <c:numRef>
              <c:f>analysis!$R$4:$S$4</c:f>
              <c:numCache>
                <c:formatCode>0.00</c:formatCode>
                <c:ptCount val="2"/>
                <c:pt idx="0">
                  <c:v>6</c:v>
                </c:pt>
                <c:pt idx="1">
                  <c:v>60.82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analysis!$R$2:$S$2</c15:f>
                <c15:dlblRangeCache>
                  <c:ptCount val="2"/>
                  <c:pt idx="0">
                    <c:v>MoWCA</c:v>
                  </c:pt>
                  <c:pt idx="1">
                    <c:v>MoSW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1903-4149-AC8A-EA0F52DDC8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analysis!$Q$2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analysis!$R$2:$S$2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903-4149-AC8A-EA0F52DDC88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analysis!$Q$3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0"/>
                        <c:y val="0.1694117647058823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7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700">
                              <a:solidFill>
                                <a:schemeClr val="bg1"/>
                              </a:solidFill>
                            </a:rPr>
                            <a:pPr>
                              <a:defRPr sz="7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>
                            <a:defRPr sz="700">
                              <a:solidFill>
                                <a:schemeClr val="bg1"/>
                              </a:solidFill>
                            </a:defRPr>
                          </a:pPr>
                          <a:fld id="{17DCF3C6-3AED-4CCE-935C-E5DE8E29D1AF}" type="VALUE">
                            <a:rPr lang="en-US" sz="700">
                              <a:solidFill>
                                <a:schemeClr val="bg1"/>
                              </a:solidFill>
                            </a:rPr>
                            <a:pPr>
                              <a:defRPr sz="7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1903-4149-AC8A-EA0F52DDC88A}"/>
                      </c:ext>
                    </c:extLst>
                  </c:dLbl>
                  <c:dLbl>
                    <c:idx val="1"/>
                    <c:layout>
                      <c:manualLayout>
                        <c:x val="6.1690585591967157E-3"/>
                        <c:y val="0.1605036712183129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7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 algn="ctr" rtl="0">
                            <a:defRPr lang="en-US" sz="700">
                              <a:solidFill>
                                <a:schemeClr val="bg1"/>
                              </a:solidFill>
                            </a:defRPr>
                          </a:pPr>
                          <a:fld id="{40A78EF9-4EDB-4D85-944B-A7391C1EE4B2}" type="VALU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7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1903-4149-AC8A-EA0F52DDC88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analysis!$R$3:$S$3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0.34</c:v>
                      </c:pt>
                      <c:pt idx="1">
                        <c:v>0.3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analysis!$R$2:$S$2</c15:f>
                      <c15:dlblRangeCache>
                        <c:ptCount val="2"/>
                        <c:pt idx="0">
                          <c:v>MoWCA</c:v>
                        </c:pt>
                        <c:pt idx="1">
                          <c:v>MoSW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2-1903-4149-AC8A-EA0F52DDC88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analysis!$Q$5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analysis!$R$5:$S$5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1764.7058823529412</c:v>
                      </c:pt>
                      <c:pt idx="1">
                        <c:v>20273.333333333332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903-4149-AC8A-EA0F52DDC88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analysis!$Q$6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analysis!$R$6:$S$6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147.05882352941177</c:v>
                      </c:pt>
                      <c:pt idx="1">
                        <c:v>1689.4444444444443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903-4149-AC8A-EA0F52DDC88A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Char/ Haor Area-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analysis!$T$3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670625494853522E-3"/>
                  <c:y val="0.127490039840637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35BED2-1B9A-4BDD-9ABA-AF90E17F4EBB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6FD40194-B2A6-42EE-8D94-A57C8E6CAB87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F02-413D-8895-FBA5359C265E}"/>
                </c:ext>
              </c:extLst>
            </c:dLbl>
            <c:dLbl>
              <c:idx val="1"/>
              <c:layout>
                <c:manualLayout>
                  <c:x val="-5.8062142668404717E-17"/>
                  <c:y val="0.140239043824701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0AA488-9878-4C2C-A169-14F81C8334A1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6DD9B7FF-D82B-44F7-AE94-CBB5E2E3FA38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F02-413D-8895-FBA5359C26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7DC594D-4786-4615-B766-AF613247CD9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8855661-0D07-4047-BC5C-620E6AF0D52E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F02-413D-8895-FBA5359C2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analysis!$U$1:$W$1</c:f>
              <c:strCache>
                <c:ptCount val="3"/>
                <c:pt idx="0">
                  <c:v>Flood Management and
Livelihood Improvement Project in Char/Haor Area</c:v>
                </c:pt>
                <c:pt idx="1">
                  <c:v>Special assistance for development of people in chars,
haors and backward areas</c:v>
                </c:pt>
                <c:pt idx="2">
                  <c:v>Infrastructure and livelihood Improvement in Haor and Costal
Area</c:v>
                </c:pt>
              </c:strCache>
            </c:strRef>
          </c:cat>
          <c:val>
            <c:numRef>
              <c:f>analysis!$U$3:$W$3</c:f>
              <c:numCache>
                <c:formatCode>0.00</c:formatCode>
                <c:ptCount val="3"/>
                <c:pt idx="0">
                  <c:v>0.13</c:v>
                </c:pt>
                <c:pt idx="1">
                  <c:v>0.23</c:v>
                </c:pt>
                <c:pt idx="2" formatCode="0.000">
                  <c:v>7.0000000000000001E-3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analysis!$U$2:$W$2</c15:f>
                <c15:dlblRangeCache>
                  <c:ptCount val="3"/>
                  <c:pt idx="0">
                    <c:v>Water Resources</c:v>
                  </c:pt>
                  <c:pt idx="1">
                    <c:v>Finance Division</c:v>
                  </c:pt>
                  <c:pt idx="2">
                    <c:v>LGD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F02-413D-8895-FBA5359C26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analysis!$T$2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analysis!$U$2:$W$2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F02-413D-8895-FBA5359C265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analysis!$T$4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analysis!$U$4:$W$4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135</c:v>
                      </c:pt>
                      <c:pt idx="1">
                        <c:v>50</c:v>
                      </c:pt>
                      <c:pt idx="2">
                        <c:v>207.61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F02-413D-8895-FBA5359C265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analysis!$T$5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analysis!$U$5:$W$5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103846.15384615384</c:v>
                      </c:pt>
                      <c:pt idx="1">
                        <c:v>21739.130434782608</c:v>
                      </c:pt>
                      <c:pt idx="2">
                        <c:v>2965857.1428571432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CF02-413D-8895-FBA5359C265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analysis!$T$6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analysis!$U$6:$W$6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8653.8461538461543</c:v>
                      </c:pt>
                      <c:pt idx="1">
                        <c:v>1811.5942028985507</c:v>
                      </c:pt>
                      <c:pt idx="2">
                        <c:v>247154.76190476192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CF02-413D-8895-FBA5359C265E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Char/ Haor Area-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analysis!$T$4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7211155378486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470F92-3C37-4641-8F0F-422E258ABFFB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 sz="800">
                        <a:solidFill>
                          <a:schemeClr val="bg1"/>
                        </a:solidFill>
                      </a:defRPr>
                    </a:pPr>
                    <a:fld id="{51484790-4B6F-4478-A26A-1E0BFCBBDC5E}" type="VALU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735550277117972"/>
                      <c:h val="0.148302788844621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67F-4818-ACAF-241AF0C9BCC8}"/>
                </c:ext>
              </c:extLst>
            </c:dLbl>
            <c:dLbl>
              <c:idx val="1"/>
              <c:layout>
                <c:manualLayout>
                  <c:x val="7.91765637371338E-3"/>
                  <c:y val="1.91235059760955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8D97C3-7964-455B-BC6A-39FFC5BF2D25}" type="CELLRANG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</a:defRPr>
                    </a:pPr>
                    <a:fld id="{7CFF26B1-34BE-45ED-BD11-9F9A529B5CD7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950118764845606"/>
                      <c:h val="0.1036812749003984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67F-4818-ACAF-241AF0C9BCC8}"/>
                </c:ext>
              </c:extLst>
            </c:dLbl>
            <c:dLbl>
              <c:idx val="2"/>
              <c:layout>
                <c:manualLayout>
                  <c:x val="0"/>
                  <c:y val="0.16254980079681275"/>
                </c:manualLayout>
              </c:layout>
              <c:tx>
                <c:rich>
                  <a:bodyPr/>
                  <a:lstStyle/>
                  <a:p>
                    <a:fld id="{FD5BABAB-7FD2-42C0-A533-04449034F5C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42CD4AC-694B-4887-A6AC-925639651CA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67F-4818-ACAF-241AF0C9B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analysis!$U$1:$W$1</c:f>
              <c:strCache>
                <c:ptCount val="3"/>
                <c:pt idx="0">
                  <c:v>Flood Management and
Livelihood Improvement Project in Char/Haor Area</c:v>
                </c:pt>
                <c:pt idx="1">
                  <c:v>Special assistance for development of people in chars,
haors and backward areas</c:v>
                </c:pt>
                <c:pt idx="2">
                  <c:v>Infrastructure and livelihood Improvement in Haor and Costal
Area</c:v>
                </c:pt>
              </c:strCache>
              <c:extLst xmlns:c15="http://schemas.microsoft.com/office/drawing/2012/chart"/>
            </c:strRef>
          </c:cat>
          <c:val>
            <c:numRef>
              <c:f>analysis!$U$4:$W$4</c:f>
              <c:numCache>
                <c:formatCode>0.00</c:formatCode>
                <c:ptCount val="3"/>
                <c:pt idx="0">
                  <c:v>135</c:v>
                </c:pt>
                <c:pt idx="1">
                  <c:v>50</c:v>
                </c:pt>
                <c:pt idx="2">
                  <c:v>207.61</c:v>
                </c:pt>
              </c:numCache>
              <c:extLst xmlns:c15="http://schemas.microsoft.com/office/drawing/2012/chart"/>
            </c:numRef>
          </c:val>
          <c:extLst>
            <c:ext xmlns:c15="http://schemas.microsoft.com/office/drawing/2012/chart" uri="{02D57815-91ED-43cb-92C2-25804820EDAC}">
              <c15:datalabelsRange>
                <c15:f>analysis!$U$2:$W$2</c15:f>
                <c15:dlblRangeCache>
                  <c:ptCount val="3"/>
                  <c:pt idx="0">
                    <c:v>Water Resources</c:v>
                  </c:pt>
                  <c:pt idx="1">
                    <c:v>Finance Division</c:v>
                  </c:pt>
                  <c:pt idx="2">
                    <c:v>LGD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467F-4818-ACAF-241AF0C9BC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analysis!$T$2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analysis!$U$2:$W$2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67F-4818-ACAF-241AF0C9BCC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analysis!$T$3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3.1670625494853522E-3"/>
                        <c:y val="0.1274900398406374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9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98A452A4-396D-40C3-8773-9F8BD72B8C29}" type="CELLRANGE">
                            <a:rPr lang="en-US">
                              <a:solidFill>
                                <a:schemeClr val="bg1"/>
                              </a:solidFill>
                            </a:rPr>
                            <a:pPr>
                              <a:defRPr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>
                            <a:defRPr>
                              <a:solidFill>
                                <a:schemeClr val="bg1"/>
                              </a:solidFill>
                            </a:defRPr>
                          </a:pPr>
                          <a:fld id="{8E623770-09A5-4EF8-B9E3-BB38C117A4A2}" type="VALUE">
                            <a:rPr lang="en-US">
                              <a:solidFill>
                                <a:schemeClr val="bg1"/>
                              </a:solidFill>
                            </a:rPr>
                            <a:pPr>
                              <a:defRPr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467F-4818-ACAF-241AF0C9BCC8}"/>
                      </c:ext>
                    </c:extLst>
                  </c:dLbl>
                  <c:dLbl>
                    <c:idx val="1"/>
                    <c:layout>
                      <c:manualLayout>
                        <c:x val="-5.8062142668404717E-17"/>
                        <c:y val="0.1402390438247011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9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FF89A03D-B5F3-436B-B608-BB209B4CE0D8}" type="CELLRANGE">
                            <a:rPr lang="en-US">
                              <a:solidFill>
                                <a:schemeClr val="bg1"/>
                              </a:solidFill>
                            </a:rPr>
                            <a:pPr>
                              <a:defRPr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>
                            <a:defRPr>
                              <a:solidFill>
                                <a:schemeClr val="bg1"/>
                              </a:solidFill>
                            </a:defRPr>
                          </a:pPr>
                          <a:fld id="{306148E9-9E55-42B0-823E-7DA6146B5DC3}" type="VALUE">
                            <a:rPr lang="en-US">
                              <a:solidFill>
                                <a:schemeClr val="bg1"/>
                              </a:solidFill>
                            </a:rPr>
                            <a:pPr>
                              <a:defRPr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467F-4818-ACAF-241AF0C9BCC8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5AC75F2C-AEBD-41A7-9C6F-470C1B91CEDE}" type="CELLRANGE">
                            <a:rPr lang="en-US"/>
                            <a:pPr/>
                            <a:t>[CELLRANGE]</a:t>
                          </a:fld>
                          <a:endParaRPr lang="en-US" baseline="0"/>
                        </a:p>
                        <a:p>
                          <a:fld id="{855ABCC0-2852-4279-BC61-1B5086DA3CC8}" type="VALUE">
                            <a:rPr lang="en-US"/>
                            <a:pPr/>
                            <a:t>[VALUE]</a:t>
                          </a:fld>
                          <a:endParaRPr lang="en-GB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467F-4818-ACAF-241AF0C9BCC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analysis!$U$3:$W$3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0.13</c:v>
                      </c:pt>
                      <c:pt idx="1">
                        <c:v>0.23</c:v>
                      </c:pt>
                      <c:pt idx="2" formatCode="0.000">
                        <c:v>7.0000000000000001E-3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analysis!$U$2:$W$2</c15:f>
                      <c15:dlblRangeCache>
                        <c:ptCount val="3"/>
                        <c:pt idx="0">
                          <c:v>Water Resources</c:v>
                        </c:pt>
                        <c:pt idx="1">
                          <c:v>Finance Division</c:v>
                        </c:pt>
                        <c:pt idx="2">
                          <c:v>LGD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3-467F-4818-ACAF-241AF0C9BCC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analysis!$T$5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analysis!$U$5:$W$5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103846.15384615384</c:v>
                      </c:pt>
                      <c:pt idx="1">
                        <c:v>21739.130434782608</c:v>
                      </c:pt>
                      <c:pt idx="2">
                        <c:v>2965857.1428571432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67F-4818-ACAF-241AF0C9BCC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analysis!$T$6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analysis!$U$1:$W$1</c15:sqref>
                        </c15:formulaRef>
                      </c:ext>
                    </c:extLst>
                    <c:strCache>
                      <c:ptCount val="3"/>
                      <c:pt idx="0">
                        <c:v>Flood Management and
Livelihood Improvement Project in Char/Haor Area</c:v>
                      </c:pt>
                      <c:pt idx="1">
                        <c:v>Special assistance for development of people in chars,
haors and backward areas</c:v>
                      </c:pt>
                      <c:pt idx="2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analysis!$U$6:$W$6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8653.8461538461543</c:v>
                      </c:pt>
                      <c:pt idx="1">
                        <c:v>1811.5942028985507</c:v>
                      </c:pt>
                      <c:pt idx="2">
                        <c:v>247154.76190476192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67F-4818-ACAF-241AF0C9BCC8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Grant/Relief-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analysis!$AF$3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668250197941409E-2"/>
                  <c:y val="3.1872509960159364E-3"/>
                </c:manualLayout>
              </c:layout>
              <c:tx>
                <c:rich>
                  <a:bodyPr/>
                  <a:lstStyle/>
                  <a:p>
                    <a:fld id="{83FE1370-C32F-42D9-A210-EA3C2B96B0EF}" type="CELLRAN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fld id="{40C9BAC4-48DD-407E-A66F-28391CB83874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CDA-4645-B898-EC41CDC600A5}"/>
                </c:ext>
              </c:extLst>
            </c:dLbl>
            <c:dLbl>
              <c:idx val="1"/>
              <c:layout>
                <c:manualLayout>
                  <c:x val="4.7505938242280235E-3"/>
                  <c:y val="-6.7654215563095477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2769A9-9E9F-44F9-AAEF-0B729198E753}" type="CELLRANG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</a:defRPr>
                    </a:pPr>
                    <a:fld id="{1CA3A194-C064-42BF-82D8-B0DA9BDFF49C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0190023752969117E-2"/>
                      <c:h val="9.730677290836652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CDA-4645-B898-EC41CDC600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145E43-7B06-4627-B57A-33AB00FB6AE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FB4570-CF25-46C2-9B05-BDA66E2EE95E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CDA-4645-B898-EC41CDC600A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2EE060-225F-4541-9FA4-7928AA51E14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B47AD1E-F612-4FCC-9E74-93DF7D3F38A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CDA-4645-B898-EC41CDC600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853A49-1D79-4462-AABB-058B9A08CF9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75F9C8AD-172D-49E2-9B18-F93109EE5EE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CDA-4645-B898-EC41CDC600A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333BA81-0D8A-407F-A21B-81C499279E1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81372EF-A67E-4FCC-B21A-A4D1ED509B0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CDA-4645-B898-EC41CDC600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F47143E-5E45-4D03-A551-10866D47D33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C60B084-E150-4F34-8A53-0BB2E08938D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CDA-4645-B898-EC41CDC60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analysis!$AG$1:$AM$1</c:f>
              <c:strCache>
                <c:ptCount val="7"/>
                <c:pt idx="0">
                  <c:v>Open Market Sales (OMS)</c:v>
                </c:pt>
                <c:pt idx="1">
                  <c:v>Food Subsidy (Others)</c:v>
                </c:pt>
                <c:pt idx="2">
                  <c:v>Relief Goods</c:v>
                </c:pt>
                <c:pt idx="3">
                  <c:v>Disaster Grant</c:v>
                </c:pt>
                <c:pt idx="4">
                  <c:v>Relief Works (Flood, Drought,
Cyclone and Others)</c:v>
                </c:pt>
                <c:pt idx="5">
                  <c:v>Test Relief (TR) (Cash)</c:v>
                </c:pt>
                <c:pt idx="6">
                  <c:v>Gratuitous Relief (Food)</c:v>
                </c:pt>
              </c:strCache>
            </c:strRef>
          </c:cat>
          <c:val>
            <c:numRef>
              <c:f>analysis!$AG$3:$AM$3</c:f>
              <c:numCache>
                <c:formatCode>General</c:formatCode>
                <c:ptCount val="7"/>
                <c:pt idx="0" formatCode="0.00">
                  <c:v>23</c:v>
                </c:pt>
                <c:pt idx="1">
                  <c:v>0</c:v>
                </c:pt>
                <c:pt idx="2" formatCode="0.00">
                  <c:v>59.1</c:v>
                </c:pt>
                <c:pt idx="3" formatCode="0.00">
                  <c:v>0</c:v>
                </c:pt>
                <c:pt idx="4" formatCode="0.00">
                  <c:v>36</c:v>
                </c:pt>
                <c:pt idx="5" formatCode="0.00">
                  <c:v>3.69</c:v>
                </c:pt>
                <c:pt idx="6" formatCode="0.00">
                  <c:v>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analysis!$AG$2:$AM$2</c15:f>
                <c15:dlblRangeCache>
                  <c:ptCount val="7"/>
                  <c:pt idx="0">
                    <c:v>Food</c:v>
                  </c:pt>
                  <c:pt idx="1">
                    <c:v>Food</c:v>
                  </c:pt>
                  <c:pt idx="2">
                    <c:v>MoDMR</c:v>
                  </c:pt>
                  <c:pt idx="3">
                    <c:v>MoDMR</c:v>
                  </c:pt>
                  <c:pt idx="4">
                    <c:v>MoDMR</c:v>
                  </c:pt>
                  <c:pt idx="5">
                    <c:v>MoDMR</c:v>
                  </c:pt>
                  <c:pt idx="6">
                    <c:v>MoDMR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CCDA-4645-B898-EC41CDC600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analysis!$AF$2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analysis!$AG$2:$AM$2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CDA-4645-B898-EC41CDC600A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analysis!$AF$4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analysis!$AG$4:$AM$4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1019.86</c:v>
                      </c:pt>
                      <c:pt idx="1">
                        <c:v>1461.18</c:v>
                      </c:pt>
                      <c:pt idx="2">
                        <c:v>185</c:v>
                      </c:pt>
                      <c:pt idx="3">
                        <c:v>100</c:v>
                      </c:pt>
                      <c:pt idx="4">
                        <c:v>81</c:v>
                      </c:pt>
                      <c:pt idx="5">
                        <c:v>1450</c:v>
                      </c:pt>
                      <c:pt idx="6">
                        <c:v>590.75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CDA-4645-B898-EC41CDC600A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analysis!$AF$5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analysis!$AG$5:$AM$5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4434.173913043478</c:v>
                      </c:pt>
                      <c:pt idx="1">
                        <c:v>0</c:v>
                      </c:pt>
                      <c:pt idx="2">
                        <c:v>313.02876480541454</c:v>
                      </c:pt>
                      <c:pt idx="3">
                        <c:v>0</c:v>
                      </c:pt>
                      <c:pt idx="4">
                        <c:v>225</c:v>
                      </c:pt>
                      <c:pt idx="5">
                        <c:v>39295.392953929542</c:v>
                      </c:pt>
                      <c:pt idx="6">
                        <c:v>1846.09375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CDA-4645-B898-EC41CDC600A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analysis!$AF$6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analysis!$AG$6:$AM$6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369.51449275362319</c:v>
                      </c:pt>
                      <c:pt idx="1">
                        <c:v>0</c:v>
                      </c:pt>
                      <c:pt idx="2">
                        <c:v>26.085730400451212</c:v>
                      </c:pt>
                      <c:pt idx="3">
                        <c:v>0</c:v>
                      </c:pt>
                      <c:pt idx="4">
                        <c:v>18.75</c:v>
                      </c:pt>
                      <c:pt idx="5">
                        <c:v>3274.6160794941284</c:v>
                      </c:pt>
                      <c:pt idx="6">
                        <c:v>153.84114583333334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CCDA-4645-B898-EC41CDC600A5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Grant/Relief-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analysis!$AF$4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43E3449-F839-4420-9625-03716ED0A2A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ABD44E6-5588-4FDE-A613-A96C65FAA82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D30-4F2D-88DB-EFDA058FFB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640FDC-3CC0-4FD3-B157-739FDFCD25A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91906F1-D8B6-40F7-A06C-D2119522E7E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D30-4F2D-88DB-EFDA058FFB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3EF8AA-9E1C-48D8-9C5D-393A4F27C61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6397391-6F93-4906-A2A9-B4FC0B2DD891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D30-4F2D-88DB-EFDA058FFB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EF2F78D-2ABD-41AA-B4F7-ED0C266BEFF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6EB0C39-6B44-45BA-9300-53A00FA94D8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D30-4F2D-88DB-EFDA058FFB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CF762A-576D-42FB-843C-68C32682327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0F7B4F9-9E5D-44AB-AB0C-F0483E0B815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D30-4F2D-88DB-EFDA058FFB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66DEB86-410D-4DA8-95BF-CF151FCCC5A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C874B8-96C3-4E14-ACFE-22E33E26179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D30-4F2D-88DB-EFDA058FFB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A1C7F4C-0AB9-4B03-97F6-10ABB953B3E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3527389-052E-4E6E-9873-BDF82663165D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D30-4F2D-88DB-EFDA058FFBEC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analysis!$AG$1:$AM$1</c:f>
              <c:strCache>
                <c:ptCount val="7"/>
                <c:pt idx="0">
                  <c:v>Open Market Sales (OMS)</c:v>
                </c:pt>
                <c:pt idx="1">
                  <c:v>Food Subsidy (Others)</c:v>
                </c:pt>
                <c:pt idx="2">
                  <c:v>Relief Goods</c:v>
                </c:pt>
                <c:pt idx="3">
                  <c:v>Disaster Grant</c:v>
                </c:pt>
                <c:pt idx="4">
                  <c:v>Relief Works (Flood, Drought,
Cyclone and Others)</c:v>
                </c:pt>
                <c:pt idx="5">
                  <c:v>Test Relief (TR) (Cash)</c:v>
                </c:pt>
                <c:pt idx="6">
                  <c:v>Gratuitous Relief (Food)</c:v>
                </c:pt>
              </c:strCache>
              <c:extLst xmlns:c15="http://schemas.microsoft.com/office/drawing/2012/chart"/>
            </c:strRef>
          </c:cat>
          <c:val>
            <c:numRef>
              <c:f>analysis!$AG$4:$AM$4</c:f>
              <c:numCache>
                <c:formatCode>0.00</c:formatCode>
                <c:ptCount val="7"/>
                <c:pt idx="0">
                  <c:v>1019.86</c:v>
                </c:pt>
                <c:pt idx="1">
                  <c:v>1461.18</c:v>
                </c:pt>
                <c:pt idx="2">
                  <c:v>185</c:v>
                </c:pt>
                <c:pt idx="3">
                  <c:v>100</c:v>
                </c:pt>
                <c:pt idx="4">
                  <c:v>81</c:v>
                </c:pt>
                <c:pt idx="5">
                  <c:v>1450</c:v>
                </c:pt>
                <c:pt idx="6">
                  <c:v>590.75</c:v>
                </c:pt>
              </c:numCache>
              <c:extLst xmlns:c15="http://schemas.microsoft.com/office/drawing/2012/chart"/>
            </c:numRef>
          </c:val>
          <c:extLst>
            <c:ext xmlns:c15="http://schemas.microsoft.com/office/drawing/2012/chart" uri="{02D57815-91ED-43cb-92C2-25804820EDAC}">
              <c15:datalabelsRange>
                <c15:f>analysis!$AG$2:$AM$2</c15:f>
                <c15:dlblRangeCache>
                  <c:ptCount val="7"/>
                  <c:pt idx="0">
                    <c:v>Food</c:v>
                  </c:pt>
                  <c:pt idx="1">
                    <c:v>Food</c:v>
                  </c:pt>
                  <c:pt idx="2">
                    <c:v>MoDMR</c:v>
                  </c:pt>
                  <c:pt idx="3">
                    <c:v>MoDMR</c:v>
                  </c:pt>
                  <c:pt idx="4">
                    <c:v>MoDMR</c:v>
                  </c:pt>
                  <c:pt idx="5">
                    <c:v>MoDMR</c:v>
                  </c:pt>
                  <c:pt idx="6">
                    <c:v>MoDMR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ED30-4F2D-88DB-EFDA058FFB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analysis!$AF$2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analysis!$AG$2:$AM$2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D30-4F2D-88DB-EFDA058FFBE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analysis!$AF$3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1.2668250197941409E-2"/>
                        <c:y val="3.1872509960159364E-3"/>
                      </c:manualLayout>
                    </c:layout>
                    <c:tx>
                      <c:rich>
                        <a:bodyPr/>
                        <a:lstStyle/>
                        <a:p>
                          <a:fld id="{83FE1370-C32F-42D9-A210-EA3C2B96B0EF}" type="CELLRANG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/>
                            <a:t>[CELLRANGE]</a:t>
                          </a:fld>
                          <a:endParaRPr lang="en-US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fld id="{40C9BAC4-48DD-407E-A66F-28391CB83874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/>
                            <a:t>[VALUE]</a:t>
                          </a:fld>
                          <a:endParaRPr lang="en-GB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ED30-4F2D-88DB-EFDA058FFBEC}"/>
                      </c:ext>
                    </c:extLst>
                  </c:dLbl>
                  <c:dLbl>
                    <c:idx val="1"/>
                    <c:layout>
                      <c:manualLayout>
                        <c:x val="4.7505938242280235E-3"/>
                        <c:y val="-6.7654215563095477E-1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8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42769A9-9E9F-44F9-AAEF-0B729198E753}" type="CELLRANG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8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CA3A194-C064-42BF-82D8-B0DA9BDFF49C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8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8.0190023752969117E-2"/>
                            <c:h val="9.7306772908366521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ED30-4F2D-88DB-EFDA058FFBEC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44145E43-7B06-4627-B57A-33AB00FB6AE1}" type="CELLRANGE">
                            <a:rPr lang="en-US"/>
                            <a:pPr/>
                            <a:t>[CELLRANGE]</a:t>
                          </a:fld>
                          <a:endParaRPr lang="en-US" baseline="0"/>
                        </a:p>
                        <a:p>
                          <a:fld id="{18FB4570-CF25-46C2-9B05-BDA66E2EE95E}" type="VALUE">
                            <a:rPr lang="en-US"/>
                            <a:pPr/>
                            <a:t>[VALUE]</a:t>
                          </a:fld>
                          <a:endParaRPr lang="en-GB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ED30-4F2D-88DB-EFDA058FFBEC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fld id="{992C1FDD-0263-493D-98D8-81647DEDCC28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5771314D-F9B6-465E-9FB8-DA832AF7B4CC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3-ED30-4F2D-88DB-EFDA058FFBEC}"/>
                      </c:ext>
                    </c:extLst>
                  </c:dLbl>
                  <c:dLbl>
                    <c:idx val="4"/>
                    <c:tx>
                      <c:rich>
                        <a:bodyPr/>
                        <a:lstStyle/>
                        <a:p>
                          <a:fld id="{83691AD2-43A3-44E2-B715-4EC137F88330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E7AC43FD-B11F-4D9A-ADB4-3254BFECE65A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4-ED30-4F2D-88DB-EFDA058FFBEC}"/>
                      </c:ext>
                    </c:extLst>
                  </c:dLbl>
                  <c:dLbl>
                    <c:idx val="5"/>
                    <c:tx>
                      <c:rich>
                        <a:bodyPr/>
                        <a:lstStyle/>
                        <a:p>
                          <a:fld id="{865758B6-AEB1-46D7-84CF-8F5DF8CC2B10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48559F9C-A68C-4AEB-9189-F6D8BF68A7D4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5-ED30-4F2D-88DB-EFDA058FFBEC}"/>
                      </c:ext>
                    </c:extLst>
                  </c:dLbl>
                  <c:dLbl>
                    <c:idx val="6"/>
                    <c:tx>
                      <c:rich>
                        <a:bodyPr/>
                        <a:lstStyle/>
                        <a:p>
                          <a:fld id="{048103C7-1562-4597-9B79-70D2448F25D7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994D934F-AA92-4BE4-A693-3E8EEC8FE4AB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6-ED30-4F2D-88DB-EFDA058FFBE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analysis!$AG$3:$AM$3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 formatCode="0.00">
                        <c:v>23</c:v>
                      </c:pt>
                      <c:pt idx="1">
                        <c:v>0</c:v>
                      </c:pt>
                      <c:pt idx="2" formatCode="0.00">
                        <c:v>59.1</c:v>
                      </c:pt>
                      <c:pt idx="3" formatCode="0.00">
                        <c:v>0</c:v>
                      </c:pt>
                      <c:pt idx="4" formatCode="0.00">
                        <c:v>36</c:v>
                      </c:pt>
                      <c:pt idx="5" formatCode="0.00">
                        <c:v>3.69</c:v>
                      </c:pt>
                      <c:pt idx="6" formatCode="0.00">
                        <c:v>32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analysis!$AG$2:$AM$2</c15:f>
                      <c15:dlblRangeCache>
                        <c:ptCount val="7"/>
                        <c:pt idx="0">
                          <c:v>Food</c:v>
                        </c:pt>
                        <c:pt idx="1">
                          <c:v>Food</c:v>
                        </c:pt>
                        <c:pt idx="2">
                          <c:v>MoDMR</c:v>
                        </c:pt>
                        <c:pt idx="3">
                          <c:v>MoDMR</c:v>
                        </c:pt>
                        <c:pt idx="4">
                          <c:v>MoDMR</c:v>
                        </c:pt>
                        <c:pt idx="5">
                          <c:v>MoDMR</c:v>
                        </c:pt>
                        <c:pt idx="6">
                          <c:v>MoDMR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7-ED30-4F2D-88DB-EFDA058FFBE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analysis!$AF$5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analysis!$AG$5:$AM$5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4434.173913043478</c:v>
                      </c:pt>
                      <c:pt idx="1">
                        <c:v>0</c:v>
                      </c:pt>
                      <c:pt idx="2">
                        <c:v>313.02876480541454</c:v>
                      </c:pt>
                      <c:pt idx="3">
                        <c:v>0</c:v>
                      </c:pt>
                      <c:pt idx="4">
                        <c:v>225</c:v>
                      </c:pt>
                      <c:pt idx="5">
                        <c:v>39295.392953929542</c:v>
                      </c:pt>
                      <c:pt idx="6">
                        <c:v>1846.09375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ED30-4F2D-88DB-EFDA058FFBE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analysis!$AF$6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analysis!$AG$1:$AM$1</c15:sqref>
                        </c15:formulaRef>
                      </c:ext>
                    </c:extLst>
                    <c:strCache>
                      <c:ptCount val="7"/>
                      <c:pt idx="0">
                        <c:v>Open Market Sales (OMS)</c:v>
                      </c:pt>
                      <c:pt idx="1">
                        <c:v>Food Subsidy (Others)</c:v>
                      </c:pt>
                      <c:pt idx="2">
                        <c:v>Relief Goods</c:v>
                      </c:pt>
                      <c:pt idx="3">
                        <c:v>Disaster Grant</c:v>
                      </c:pt>
                      <c:pt idx="4">
                        <c:v>Relief Works (Flood, Drought,
Cyclone and Others)</c:v>
                      </c:pt>
                      <c:pt idx="5">
                        <c:v>Test Relief (TR) (Cash)</c:v>
                      </c:pt>
                      <c:pt idx="6">
                        <c:v>Gratuitous Relief (Food)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analysis!$AG$6:$AM$6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369.51449275362319</c:v>
                      </c:pt>
                      <c:pt idx="1">
                        <c:v>0</c:v>
                      </c:pt>
                      <c:pt idx="2">
                        <c:v>26.085730400451212</c:v>
                      </c:pt>
                      <c:pt idx="3">
                        <c:v>0</c:v>
                      </c:pt>
                      <c:pt idx="4">
                        <c:v>18.75</c:v>
                      </c:pt>
                      <c:pt idx="5">
                        <c:v>3274.6160794941284</c:v>
                      </c:pt>
                      <c:pt idx="6">
                        <c:v>153.84114583333334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D30-4F2D-88DB-EFDA058FFBEC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Vulnerable group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analysis!$AS$3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72407099609276E-17"/>
                  <c:y val="-1.02228144614108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700">
                        <a:solidFill>
                          <a:sysClr val="windowText" lastClr="000000"/>
                        </a:solidFill>
                      </a:defRPr>
                    </a:pPr>
                    <a:fld id="{17DCF3C6-3AED-4CCE-935C-E5DE8E29D1AF}" type="VALU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38-4A7C-B05F-18E070F8C5BF}"/>
                </c:ext>
              </c:extLst>
            </c:dLbl>
            <c:dLbl>
              <c:idx val="1"/>
              <c:layout>
                <c:manualLayout>
                  <c:x val="-9.3348796516714485E-3"/>
                  <c:y val="0.215356063344739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en-US" sz="700">
                        <a:solidFill>
                          <a:schemeClr val="bg1"/>
                        </a:solidFill>
                      </a:defRPr>
                    </a:pPr>
                    <a:fld id="{40A78EF9-4EDB-4D85-944B-A7391C1EE4B2}" type="VALU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38-4A7C-B05F-18E070F8C5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analysis!$AT$1:$AU$1</c:f>
              <c:strCache>
                <c:ptCount val="2"/>
                <c:pt idx="0">
                  <c:v>Vulnerable Group Development</c:v>
                </c:pt>
                <c:pt idx="1">
                  <c:v>Vulnerable Group Feeding (VGF)</c:v>
                </c:pt>
              </c:strCache>
            </c:strRef>
          </c:cat>
          <c:val>
            <c:numRef>
              <c:f>analysis!$AT$3:$AU$3</c:f>
              <c:numCache>
                <c:formatCode>0.00</c:formatCode>
                <c:ptCount val="2"/>
                <c:pt idx="0">
                  <c:v>10.4</c:v>
                </c:pt>
                <c:pt idx="1">
                  <c:v>200.17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analysis!$AT$2:$AU$2</c15:f>
                <c15:dlblRangeCache>
                  <c:ptCount val="2"/>
                  <c:pt idx="0">
                    <c:v>MOWCA</c:v>
                  </c:pt>
                  <c:pt idx="1">
                    <c:v>MoDMR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5338-4A7C-B05F-18E070F8C5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analysis!$AS$2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analysis!$AT$2:$AU$2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338-4A7C-B05F-18E070F8C5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analysis!$AS$4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analysis!$AT$4:$AU$4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1840.05</c:v>
                      </c:pt>
                      <c:pt idx="1">
                        <c:v>1455.54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338-4A7C-B05F-18E070F8C5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analysis!$AS$5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analysis!$AT$5:$AU$5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17692.788461538461</c:v>
                      </c:pt>
                      <c:pt idx="1">
                        <c:v>727.15192086726279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338-4A7C-B05F-18E070F8C5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analysis!$AS$6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analysis!$AT$6:$AU$6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1474.3990384615383</c:v>
                      </c:pt>
                      <c:pt idx="1">
                        <c:v>60.595993405605235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338-4A7C-B05F-18E070F8C5BF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Vulnerable group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analysis!$AS$4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67958656330773E-3"/>
                  <c:y val="0.154569165178484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19118EC-9212-4755-B7C6-3C51E72966BD}" type="CELLRANG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800">
                        <a:solidFill>
                          <a:schemeClr val="bg1"/>
                        </a:solidFill>
                      </a:defRPr>
                    </a:pPr>
                    <a:fld id="{5003F04C-875F-4A4D-AAC9-611623D31105}" type="VALU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C0-46C8-A7EB-A5EAD3BC4097}"/>
                </c:ext>
              </c:extLst>
            </c:dLbl>
            <c:dLbl>
              <c:idx val="1"/>
              <c:layout>
                <c:manualLayout>
                  <c:x val="0"/>
                  <c:y val="0.150391620173660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DF0084-6969-4868-AC27-6D9E62F79DEF}" type="CELLRANG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800">
                        <a:solidFill>
                          <a:schemeClr val="bg1"/>
                        </a:solidFill>
                      </a:defRPr>
                    </a:pPr>
                    <a:fld id="{FFC3F5C8-D6DB-4280-AFC7-4E5B0DD3C17B}" type="VALU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C0-46C8-A7EB-A5EAD3BC4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analysis!$AT$1:$AU$1</c:f>
              <c:strCache>
                <c:ptCount val="2"/>
                <c:pt idx="0">
                  <c:v>Vulnerable Group Development</c:v>
                </c:pt>
                <c:pt idx="1">
                  <c:v>Vulnerable Group Feeding (VGF)</c:v>
                </c:pt>
              </c:strCache>
              <c:extLst xmlns:c15="http://schemas.microsoft.com/office/drawing/2012/chart"/>
            </c:strRef>
          </c:cat>
          <c:val>
            <c:numRef>
              <c:f>analysis!$AT$4:$AU$4</c:f>
              <c:numCache>
                <c:formatCode>0.00</c:formatCode>
                <c:ptCount val="2"/>
                <c:pt idx="0">
                  <c:v>1840.05</c:v>
                </c:pt>
                <c:pt idx="1">
                  <c:v>1455.54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analysis!$AT$2:$AU$2</c15:f>
                <c15:dlblRangeCache>
                  <c:ptCount val="2"/>
                  <c:pt idx="0">
                    <c:v>MOWCA</c:v>
                  </c:pt>
                  <c:pt idx="1">
                    <c:v>MoDMR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D9C0-46C8-A7EB-A5EAD3BC40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analysis!$AS$2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analysis!$AT$2:$AU$2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9C0-46C8-A7EB-A5EAD3BC40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analysis!$AS$3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4.7372407099609276E-17"/>
                        <c:y val="-1.0222814461410833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7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7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7DCF3C6-3AED-4CCE-935C-E5DE8E29D1AF}" type="VALU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D9C0-46C8-A7EB-A5EAD3BC4097}"/>
                      </c:ext>
                    </c:extLst>
                  </c:dLbl>
                  <c:dLbl>
                    <c:idx val="1"/>
                    <c:layout>
                      <c:manualLayout>
                        <c:x val="-9.3348796516714485E-3"/>
                        <c:y val="0.21535606334473989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7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 algn="ctr" rtl="0">
                            <a:defRPr lang="en-US" sz="700">
                              <a:solidFill>
                                <a:schemeClr val="bg1"/>
                              </a:solidFill>
                            </a:defRPr>
                          </a:pPr>
                          <a:fld id="{40A78EF9-4EDB-4D85-944B-A7391C1EE4B2}" type="VALU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7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D9C0-46C8-A7EB-A5EAD3BC4097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analysis!$AT$3:$AU$3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10.4</c:v>
                      </c:pt>
                      <c:pt idx="1">
                        <c:v>200.17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analysis!$AT$2:$AU$2</c15:f>
                      <c15:dlblRangeCache>
                        <c:ptCount val="2"/>
                        <c:pt idx="0">
                          <c:v>MOWCA</c:v>
                        </c:pt>
                        <c:pt idx="1">
                          <c:v>MoDMR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2-D9C0-46C8-A7EB-A5EAD3BC409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analysis!$AS$5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analysis!$AT$5:$AU$5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17692.788461538461</c:v>
                      </c:pt>
                      <c:pt idx="1">
                        <c:v>727.15192086726279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D9C0-46C8-A7EB-A5EAD3BC409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analysis!$AS$6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analysis!$AT$1:$AU$1</c15:sqref>
                        </c15:formulaRef>
                      </c:ext>
                    </c:extLst>
                    <c:strCache>
                      <c:ptCount val="2"/>
                      <c:pt idx="0">
                        <c:v>Vulnerable Group Development</c:v>
                      </c:pt>
                      <c:pt idx="1">
                        <c:v>Vulnerable Group Feeding (VGF)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analysis!$AT$6:$AU$6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1474.3990384615383</c:v>
                      </c:pt>
                      <c:pt idx="1">
                        <c:v>60.595993405605235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D9C0-46C8-A7EB-A5EAD3BC4097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Work-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analysis!$AV$3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72407099609276E-17"/>
                  <c:y val="-1.02228144614108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700">
                        <a:solidFill>
                          <a:sysClr val="windowText" lastClr="000000"/>
                        </a:solidFill>
                      </a:defRPr>
                    </a:pPr>
                    <a:fld id="{17DCF3C6-3AED-4CCE-935C-E5DE8E29D1AF}" type="VALU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5ED-4AF4-AD07-865DB97D6064}"/>
                </c:ext>
              </c:extLst>
            </c:dLbl>
            <c:dLbl>
              <c:idx val="1"/>
              <c:layout>
                <c:manualLayout>
                  <c:x val="2.4566932724399615E-3"/>
                  <c:y val="0.19349906739513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en-US" sz="700">
                        <a:solidFill>
                          <a:schemeClr val="bg1"/>
                        </a:solidFill>
                      </a:defRPr>
                    </a:pPr>
                    <a:fld id="{40A78EF9-4EDB-4D85-944B-A7391C1EE4B2}" type="VALU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5ED-4AF4-AD07-865DB97D60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9F9284-D6F4-412E-B8F7-74488A6C3E4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77D7C78-B471-460F-89A5-E399449A65C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5ED-4AF4-AD07-865DB97D6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analysis!$AW$1:$AY$1</c:f>
              <c:strCache>
                <c:ptCount val="3"/>
                <c:pt idx="0">
                  <c:v>Work For Money (WFM)</c:v>
                </c:pt>
                <c:pt idx="1">
                  <c:v>Employment Generation Program for the ultra-Poor</c:v>
                </c:pt>
                <c:pt idx="2">
                  <c:v>Food For Work (FFW)</c:v>
                </c:pt>
              </c:strCache>
            </c:strRef>
          </c:cat>
          <c:val>
            <c:numRef>
              <c:f>analysis!$AW$3:$AY$3</c:f>
              <c:numCache>
                <c:formatCode>0.00</c:formatCode>
                <c:ptCount val="3"/>
                <c:pt idx="0">
                  <c:v>3.5</c:v>
                </c:pt>
                <c:pt idx="1">
                  <c:v>19.18</c:v>
                </c:pt>
                <c:pt idx="2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analysis!$AW$2:$AY$2</c15:f>
                <c15:dlblRangeCache>
                  <c:ptCount val="3"/>
                  <c:pt idx="0">
                    <c:v>MoDMR</c:v>
                  </c:pt>
                  <c:pt idx="1">
                    <c:v>MoDMR</c:v>
                  </c:pt>
                  <c:pt idx="2">
                    <c:v>MoDMR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5ED-4AF4-AD07-865DB97D60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analysis!$AV$2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analysis!$AW$2:$AY$2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5ED-4AF4-AD07-865DB97D60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analysis!$AV$4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analysis!$AW$4:$AY$4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1500</c:v>
                      </c:pt>
                      <c:pt idx="1">
                        <c:v>1650</c:v>
                      </c:pt>
                      <c:pt idx="2">
                        <c:v>809.3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ED-4AF4-AD07-865DB97D606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analysis!$AV$5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analysis!$AW$5:$AY$5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42857.142857142855</c:v>
                      </c:pt>
                      <c:pt idx="1">
                        <c:v>8602.7111574556839</c:v>
                      </c:pt>
                      <c:pt idx="2">
                        <c:v>40465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5ED-4AF4-AD07-865DB97D606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analysis!$AV$6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analysis!$AW$6:$AY$6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3571.4285714285711</c:v>
                      </c:pt>
                      <c:pt idx="1">
                        <c:v>716.89259645464028</c:v>
                      </c:pt>
                      <c:pt idx="2">
                        <c:v>3372.0833333333335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5ED-4AF4-AD07-865DB97D6064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Work-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analysis!$AV$4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6BC3422-00AE-4916-8706-5A46C842FC8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9EF9F3-CBE6-4B19-B0C6-123020F2330F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E54-4260-BC7C-B38E7C7CFE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3B3E3E-37C6-43EA-8D3D-11E336E3C6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B622AAC-FD00-4B5B-8DD0-4C65D0F9F41E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E54-4260-BC7C-B38E7C7CFE7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7F8518-1CEB-4934-ADB1-429C9DC6001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34FCC04-7B17-4D48-9F60-65C75816B39D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E54-4260-BC7C-B38E7C7CF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analysis!$AW$1:$AY$1</c:f>
              <c:strCache>
                <c:ptCount val="3"/>
                <c:pt idx="0">
                  <c:v>Work For Money (WFM)</c:v>
                </c:pt>
                <c:pt idx="1">
                  <c:v>Employment Generation Program for the ultra-Poor</c:v>
                </c:pt>
                <c:pt idx="2">
                  <c:v>Food For Work (FFW)</c:v>
                </c:pt>
              </c:strCache>
              <c:extLst xmlns:c15="http://schemas.microsoft.com/office/drawing/2012/chart"/>
            </c:strRef>
          </c:cat>
          <c:val>
            <c:numRef>
              <c:f>analysis!$AW$4:$AY$4</c:f>
              <c:numCache>
                <c:formatCode>0.00</c:formatCode>
                <c:ptCount val="3"/>
                <c:pt idx="0">
                  <c:v>1500</c:v>
                </c:pt>
                <c:pt idx="1">
                  <c:v>1650</c:v>
                </c:pt>
                <c:pt idx="2">
                  <c:v>809.3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analysis!$AW$2:$AY$2</c15:f>
                <c15:dlblRangeCache>
                  <c:ptCount val="3"/>
                  <c:pt idx="0">
                    <c:v>MoDMR</c:v>
                  </c:pt>
                  <c:pt idx="1">
                    <c:v>MoDMR</c:v>
                  </c:pt>
                  <c:pt idx="2">
                    <c:v>MoDMR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4E54-4260-BC7C-B38E7C7CFE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analysis!$AV$2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analysis!$AW$2:$AY$2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54-4260-BC7C-B38E7C7CFE7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analysis!$AV$3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4.7372407099609276E-17"/>
                        <c:y val="-1.0222814461410833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7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7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7DCF3C6-3AED-4CCE-935C-E5DE8E29D1AF}" type="VALU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4E54-4260-BC7C-B38E7C7CFE75}"/>
                      </c:ext>
                    </c:extLst>
                  </c:dLbl>
                  <c:dLbl>
                    <c:idx val="1"/>
                    <c:layout>
                      <c:manualLayout>
                        <c:x val="2.4566932724399615E-3"/>
                        <c:y val="0.193499067395134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7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 algn="ctr" rtl="0">
                            <a:defRPr lang="en-US" sz="700">
                              <a:solidFill>
                                <a:schemeClr val="bg1"/>
                              </a:solidFill>
                            </a:defRPr>
                          </a:pPr>
                          <a:fld id="{40A78EF9-4EDB-4D85-944B-A7391C1EE4B2}" type="VALU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7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4E54-4260-BC7C-B38E7C7CFE75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3666D0B3-21E0-4017-81BE-D123F5AFAB71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7BF2C584-38BB-499E-A6A0-A9928A9ED337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4E54-4260-BC7C-B38E7C7CFE7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analysis!$AW$3:$AY$3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3.5</c:v>
                      </c:pt>
                      <c:pt idx="1">
                        <c:v>19.18</c:v>
                      </c:pt>
                      <c:pt idx="2">
                        <c:v>2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analysis!$AW$2:$AY$2</c15:f>
                      <c15:dlblRangeCache>
                        <c:ptCount val="3"/>
                        <c:pt idx="0">
                          <c:v>MoDMR</c:v>
                        </c:pt>
                        <c:pt idx="1">
                          <c:v>MoDMR</c:v>
                        </c:pt>
                        <c:pt idx="2">
                          <c:v>MoDMR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3-4E54-4260-BC7C-B38E7C7CFE7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analysis!$AV$5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analysis!$AW$5:$AY$5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42857.142857142855</c:v>
                      </c:pt>
                      <c:pt idx="1">
                        <c:v>8602.7111574556839</c:v>
                      </c:pt>
                      <c:pt idx="2">
                        <c:v>40465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E54-4260-BC7C-B38E7C7CFE7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analysis!$AV$6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analysis!$AW$1:$AY$1</c15:sqref>
                        </c15:formulaRef>
                      </c:ext>
                    </c:extLst>
                    <c:strCache>
                      <c:ptCount val="3"/>
                      <c:pt idx="0">
                        <c:v>Work For Money (WFM)</c:v>
                      </c:pt>
                      <c:pt idx="1">
                        <c:v>Employment Generation Program for the ultra-Poor</c:v>
                      </c:pt>
                      <c:pt idx="2">
                        <c:v>Food For Work (FFW)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analysis!$AW$6:$AY$6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3571.4285714285711</c:v>
                      </c:pt>
                      <c:pt idx="1">
                        <c:v>716.89259645464028</c:v>
                      </c:pt>
                      <c:pt idx="2">
                        <c:v>3372.0833333333335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E54-4260-BC7C-B38E7C7CFE75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Location-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analysis!$AZ$3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72407099609276E-17"/>
                  <c:y val="-1.02228144614108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700">
                        <a:solidFill>
                          <a:sysClr val="windowText" lastClr="000000"/>
                        </a:solidFill>
                      </a:defRPr>
                    </a:pPr>
                    <a:fld id="{17DCF3C6-3AED-4CCE-935C-E5DE8E29D1AF}" type="VALU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E34-43A5-A351-2015EEAF0B08}"/>
                </c:ext>
              </c:extLst>
            </c:dLbl>
            <c:dLbl>
              <c:idx val="1"/>
              <c:layout>
                <c:manualLayout>
                  <c:x val="4.2728100445320631E-3"/>
                  <c:y val="5.4600917055889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7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ysClr val="windowText" lastClr="000000"/>
                      </a:solidFill>
                    </a:endParaRPr>
                  </a:p>
                  <a:p>
                    <a:pPr algn="ctr" rtl="0">
                      <a:defRPr lang="en-US" sz="700">
                        <a:solidFill>
                          <a:sysClr val="windowText" lastClr="000000"/>
                        </a:solidFill>
                      </a:defRPr>
                    </a:pPr>
                    <a:fld id="{40A78EF9-4EDB-4D85-944B-A7391C1EE4B2}" type="VALUE">
                      <a:rPr lang="en-US" sz="7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7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E34-43A5-A351-2015EEAF0B0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FD42F5B-95C7-448A-B646-17BF92BE5E2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17CCF7DF-CA79-4497-90C1-F22CE0835EA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34-43A5-A351-2015EEAF0B0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1AF3C9E-5D3D-4D92-BBA5-BEE6042018E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8F5E229-7A34-4C06-9878-061DB82B1F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E34-43A5-A351-2015EEAF0B0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3DE2BB-8240-4D0D-97A2-55DB2EEBF06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41F51FE-882A-463D-886B-9098798A837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E34-43A5-A351-2015EEAF0B0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71ED62-2718-4336-B134-809CC947E12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5A652648-1F5D-4A5F-B611-66D2C4FF2B9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E34-43A5-A351-2015EEAF0B0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8830B6F-60C7-4C2D-868B-A0886241CC9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1CD21AA-D20E-4AA8-8A15-8A11CFBA5D9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E34-43A5-A351-2015EEAF0B0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A88EC42-5B54-49A4-81B5-FCCA6A4D22F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403D4567-D01C-466F-BCF1-17AB2C2B75A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E34-43A5-A351-2015EEAF0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analysis!$BA$1:$BH$1</c:f>
              <c:strCache>
                <c:ptCount val="8"/>
                <c:pt idx="0">
                  <c:v>Integrated livestock development to improve the socio-economic and standard of life of the backward
minorities living in the plain land</c:v>
                </c:pt>
                <c:pt idx="1">
                  <c:v>Poverty reduction of marginalized population and ensuring employment of the extreme poor in northern areas/ production and marketing of nutritious high value
cereals</c:v>
                </c:pt>
                <c:pt idx="2">
                  <c:v>Provision of household silos for safe food storage for the poor, backward minorities, and people
in disaster-prone areas</c:v>
                </c:pt>
                <c:pt idx="3">
                  <c:v>Food Assistance in Ctg-HTA</c:v>
                </c:pt>
                <c:pt idx="4">
                  <c:v>Development Assistance for
Special Areas (Except CHT)</c:v>
                </c:pt>
                <c:pt idx="5">
                  <c:v>Flood Management and
Livelihood Improvement Project in Char/Haor Area</c:v>
                </c:pt>
                <c:pt idx="6">
                  <c:v>Special assistance for development of people in chars,
haors and backward areas</c:v>
                </c:pt>
                <c:pt idx="7">
                  <c:v>Infrastructure and livelihood Improvement in Haor and Costal
Area</c:v>
                </c:pt>
              </c:strCache>
            </c:strRef>
          </c:cat>
          <c:val>
            <c:numRef>
              <c:f>analysis!$BA$3:$BH$3</c:f>
              <c:numCache>
                <c:formatCode>0.00</c:formatCode>
                <c:ptCount val="8"/>
                <c:pt idx="0">
                  <c:v>0.01</c:v>
                </c:pt>
                <c:pt idx="1">
                  <c:v>0.89</c:v>
                </c:pt>
                <c:pt idx="2">
                  <c:v>2.97</c:v>
                </c:pt>
                <c:pt idx="3">
                  <c:v>2.81</c:v>
                </c:pt>
                <c:pt idx="4">
                  <c:v>0.7</c:v>
                </c:pt>
                <c:pt idx="5">
                  <c:v>0.13</c:v>
                </c:pt>
                <c:pt idx="6">
                  <c:v>0.23</c:v>
                </c:pt>
                <c:pt idx="7" formatCode="0.000">
                  <c:v>7.0000000000000001E-3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analysis!$BA$2:$BH$2</c15:f>
                <c15:dlblRangeCache>
                  <c:ptCount val="8"/>
                  <c:pt idx="0">
                    <c:v>Fisheries and Livestock</c:v>
                  </c:pt>
                  <c:pt idx="1">
                    <c:v>RDCD</c:v>
                  </c:pt>
                  <c:pt idx="2">
                    <c:v>Food</c:v>
                  </c:pt>
                  <c:pt idx="3">
                    <c:v>MoCHTA</c:v>
                  </c:pt>
                  <c:pt idx="4">
                    <c:v>PMO</c:v>
                  </c:pt>
                  <c:pt idx="5">
                    <c:v>Water Resources</c:v>
                  </c:pt>
                  <c:pt idx="6">
                    <c:v>Finance Division</c:v>
                  </c:pt>
                  <c:pt idx="7">
                    <c:v>LGD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E34-43A5-A351-2015EEAF0B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analysis!$AZ$2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analysis!$BA$2:$BH$2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E34-43A5-A351-2015EEAF0B0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analysis!$AZ$4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analysis!$BA$4:$BH$4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32</c:v>
                      </c:pt>
                      <c:pt idx="1">
                        <c:v>156.32</c:v>
                      </c:pt>
                      <c:pt idx="2">
                        <c:v>43.37</c:v>
                      </c:pt>
                      <c:pt idx="3">
                        <c:v>337.31</c:v>
                      </c:pt>
                      <c:pt idx="4">
                        <c:v>100</c:v>
                      </c:pt>
                      <c:pt idx="5">
                        <c:v>135</c:v>
                      </c:pt>
                      <c:pt idx="6">
                        <c:v>50</c:v>
                      </c:pt>
                      <c:pt idx="7">
                        <c:v>207.61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E34-43A5-A351-2015EEAF0B0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analysis!$AZ$5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analysis!$BA$5:$BH$5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320000</c:v>
                      </c:pt>
                      <c:pt idx="1">
                        <c:v>17564.044943820223</c:v>
                      </c:pt>
                      <c:pt idx="2">
                        <c:v>1460.2693602693603</c:v>
                      </c:pt>
                      <c:pt idx="3">
                        <c:v>12003.91459074733</c:v>
                      </c:pt>
                      <c:pt idx="4">
                        <c:v>14285.714285714286</c:v>
                      </c:pt>
                      <c:pt idx="5">
                        <c:v>103846.15384615384</c:v>
                      </c:pt>
                      <c:pt idx="6">
                        <c:v>21739.130434782608</c:v>
                      </c:pt>
                      <c:pt idx="7">
                        <c:v>2965857.1428571432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E34-43A5-A351-2015EEAF0B0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analysis!$AZ$6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analysis!$BA$6:$BH$6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26666.666666666668</c:v>
                      </c:pt>
                      <c:pt idx="1">
                        <c:v>1463.6704119850185</c:v>
                      </c:pt>
                      <c:pt idx="2">
                        <c:v>121.68911335578002</c:v>
                      </c:pt>
                      <c:pt idx="3">
                        <c:v>1000.3262158956109</c:v>
                      </c:pt>
                      <c:pt idx="4">
                        <c:v>1190.4761904761906</c:v>
                      </c:pt>
                      <c:pt idx="5">
                        <c:v>8653.8461538461543</c:v>
                      </c:pt>
                      <c:pt idx="6">
                        <c:v>1811.5942028985507</c:v>
                      </c:pt>
                      <c:pt idx="7">
                        <c:v>247154.76190476192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E34-43A5-A351-2015EEAF0B08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Transgender, Bede</a:t>
            </a:r>
            <a:endParaRPr lang="en-GB" sz="1000">
              <a:effectLst/>
            </a:endParaRPr>
          </a:p>
          <a:p>
            <a:pPr>
              <a:defRPr/>
            </a:pPr>
            <a:r>
              <a:rPr lang="en-GB" sz="1100" b="0" i="0" baseline="0">
                <a:effectLst/>
              </a:rPr>
              <a:t>and  Disadvantaged Community-</a:t>
            </a:r>
          </a:p>
          <a:p>
            <a:pPr>
              <a:defRPr/>
            </a:pPr>
            <a:r>
              <a:rPr lang="en-GB" sz="1000">
                <a:effectLst/>
              </a:rPr>
              <a:t>Budget (Taka in crore)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analysis!$A$4</c:f>
              <c:strCache>
                <c:ptCount val="1"/>
                <c:pt idx="0">
                  <c:v>Budget (Taka in crore)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745808371648621E-17"/>
                  <c:y val="0.19294117647058823"/>
                </c:manualLayout>
              </c:layout>
              <c:tx>
                <c:rich>
                  <a:bodyPr/>
                  <a:lstStyle/>
                  <a:p>
                    <a:fld id="{65898823-BF75-476E-AF7A-FD1D1EC6AE3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1DD94-46B8-463C-A6CE-48C4194F35F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B29-4704-888F-477AE17F4EC5}"/>
                </c:ext>
              </c:extLst>
            </c:dLbl>
            <c:dLbl>
              <c:idx val="1"/>
              <c:layout>
                <c:manualLayout>
                  <c:x val="-9.0983233486594486E-17"/>
                  <c:y val="0.14117647058823529"/>
                </c:manualLayout>
              </c:layout>
              <c:tx>
                <c:rich>
                  <a:bodyPr/>
                  <a:lstStyle/>
                  <a:p>
                    <a:fld id="{F6D676A9-64DB-4303-9C2D-F63353C35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19C93C-65A7-4C4C-A4E6-4C90B2B6D16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B29-4704-888F-477AE17F4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analysis!$B$1:$C$1</c:f>
              <c:strCache>
                <c:ptCount val="2"/>
                <c:pt idx="0">
                  <c:v>Program for Improving the Livelihood of  Transgender, Bede
and  Disadvantaged Community</c:v>
                </c:pt>
                <c:pt idx="1">
                  <c:v>Stipend for Improving the Livelihood of  Transgender,  Bede
and Disadvantaged Community</c:v>
                </c:pt>
              </c:strCache>
            </c:strRef>
          </c:cat>
          <c:val>
            <c:numRef>
              <c:f>analysis!$B$4:$C$4</c:f>
              <c:numCache>
                <c:formatCode>0.00</c:formatCode>
                <c:ptCount val="2"/>
                <c:pt idx="0">
                  <c:v>46.31</c:v>
                </c:pt>
                <c:pt idx="1">
                  <c:v>26.35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analysis!$B$2:$C$2</c15:f>
                <c15:dlblRangeCache>
                  <c:ptCount val="2"/>
                  <c:pt idx="0">
                    <c:v>MoSW</c:v>
                  </c:pt>
                  <c:pt idx="1">
                    <c:v>MoSW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B29-4704-888F-477AE17F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2.7777777777777267E-3"/>
                        <c:y val="0.26851851851851855"/>
                      </c:manualLayout>
                    </c:layout>
                    <c:tx>
                      <c:rich>
                        <a:bodyPr/>
                        <a:lstStyle/>
                        <a:p>
                          <a:fld id="{18ECA5BA-A3E7-4E98-B47B-C6FAC5D0A24C}" type="CELLRANGE">
                            <a:rPr lang="en-US"/>
                            <a:pPr/>
                            <a:t>[CELLRANGE]</a:t>
                          </a:fld>
                          <a:endParaRPr lang="en-US" baseline="0"/>
                        </a:p>
                        <a:p>
                          <a:fld id="{8C78ECF8-0411-4B03-ADC5-E7BF2FACE250}" type="VALUE">
                            <a:rPr lang="en-US"/>
                            <a:pPr/>
                            <a:t>[VALUE]</a:t>
                          </a:fld>
                          <a:endParaRPr lang="en-GB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1B29-4704-888F-477AE17F4EC5}"/>
                      </c:ext>
                    </c:extLst>
                  </c:dLbl>
                  <c:dLbl>
                    <c:idx val="1"/>
                    <c:layout>
                      <c:manualLayout>
                        <c:x val="-4.3699810476544943E-3"/>
                        <c:y val="0.1149780453913849"/>
                      </c:manualLayout>
                    </c:layout>
                    <c:tx>
                      <c:rich>
                        <a:bodyPr/>
                        <a:lstStyle/>
                        <a:p>
                          <a:fld id="{61881AF6-0726-41F9-9C23-AF4EB97C3963}" type="CELLRANGE">
                            <a:rPr lang="en-US"/>
                            <a:pPr/>
                            <a:t>[CELLRANGE]</a:t>
                          </a:fld>
                          <a:endParaRPr lang="en-US" baseline="0"/>
                        </a:p>
                        <a:p>
                          <a:fld id="{4484B7D2-8E66-47DA-8C9D-8D44B0DDFE39}" type="VALUE">
                            <a:rPr lang="en-US"/>
                            <a:pPr/>
                            <a:t>[VALUE]</a:t>
                          </a:fld>
                          <a:endParaRPr lang="en-GB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1B29-4704-888F-477AE17F4EC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analysis!$B$1:$C$1</c15:sqref>
                        </c15:formulaRef>
                      </c:ext>
                    </c:extLst>
                    <c:strCache>
                      <c:ptCount val="2"/>
                      <c:pt idx="0">
                        <c:v>Program for Improving the Livelihood of  Transgender, Bede
and  Disadvantaged Community</c:v>
                      </c:pt>
                      <c:pt idx="1">
                        <c:v>Stipend for Improving the Livelihood of  Transgender,  Bede
and Disadvantaged Community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datalabelsRange>
                      <c15:f>analysis!$B$9:$C$9</c15:f>
                      <c15:dlblRangeCache>
                        <c:ptCount val="2"/>
                        <c:pt idx="0">
                          <c:v>MoSW</c:v>
                        </c:pt>
                        <c:pt idx="1">
                          <c:v>MoSW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2-1B29-4704-888F-477AE17F4EC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analysis!$B$1:$C$1</c15:sqref>
                        </c15:formulaRef>
                      </c:ext>
                    </c:extLst>
                    <c:strCache>
                      <c:ptCount val="2"/>
                      <c:pt idx="0">
                        <c:v>Program for Improving the Livelihood of  Transgender, Bede
and  Disadvantaged Community</c:v>
                      </c:pt>
                      <c:pt idx="1">
                        <c:v>Stipend for Improving the Livelihood of  Transgender,  Bede
and Disadvantaged Community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analysis!$B$3:$C$3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0.86</c:v>
                      </c:pt>
                      <c:pt idx="1">
                        <c:v>0.27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B29-4704-888F-477AE17F4EC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analysis!$B$1:$C$1</c15:sqref>
                        </c15:formulaRef>
                      </c:ext>
                    </c:extLst>
                    <c:strCache>
                      <c:ptCount val="2"/>
                      <c:pt idx="0">
                        <c:v>Program for Improving the Livelihood of  Transgender, Bede
and  Disadvantaged Community</c:v>
                      </c:pt>
                      <c:pt idx="1">
                        <c:v>Stipend for Improving the Livelihood of  Transgender,  Bede
and Disadvantaged Community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analysis!$B$5:$C$5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5384.8837209302328</c:v>
                      </c:pt>
                      <c:pt idx="1">
                        <c:v>9759.2592592592591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B29-4704-888F-477AE17F4EC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analysis!$B$1:$C$1</c15:sqref>
                        </c15:formulaRef>
                      </c:ext>
                    </c:extLst>
                    <c:strCache>
                      <c:ptCount val="2"/>
                      <c:pt idx="0">
                        <c:v>Program for Improving the Livelihood of  Transgender, Bede
and  Disadvantaged Community</c:v>
                      </c:pt>
                      <c:pt idx="1">
                        <c:v>Stipend for Improving the Livelihood of  Transgender,  Bede
and Disadvantaged Community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analysis!$B$6:$C$6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448.74031007751938</c:v>
                      </c:pt>
                      <c:pt idx="1">
                        <c:v>813.27160493827159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1B29-4704-888F-477AE17F4EC5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Location-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analysis!$AZ$4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C3EB224-2BE4-4F6A-B3E5-93F7C39BB81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ECB58D8-EED2-4BB2-A363-CB7308CCB18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705-439E-A680-04FB32E231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8C8D5C-6F9B-4B70-B411-8B738E5638F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29CFF5A-B824-4D63-91CF-EE8F7F84569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705-439E-A680-04FB32E231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6EB0751-8082-4967-8BA9-8F33E79B110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71D224E-B16C-4924-88AE-8C88D4B989CE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705-439E-A680-04FB32E231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8BF3127-FF18-4AF0-9F81-D511543970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4AC28FD-E044-4520-8E38-43444BB7EBC3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705-439E-A680-04FB32E231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51D95A8-2D48-41A2-B72E-631D86C472E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16BD1A3-AFB6-40B7-8DC7-1ED9B2A12301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705-439E-A680-04FB32E231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15A48AD-A631-4514-BF8E-EA2F0485416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FFACEB-D7DD-4FEB-917C-D6196C6A6FC1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705-439E-A680-04FB32E231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9B2A200-6A68-483A-971F-3C30FC0A3DA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D6E5478-295B-4BF9-8E28-1062B05B2B7F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705-439E-A680-04FB32E2311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3BF788-B228-46A7-84DF-1D6681A2752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2C05FCB-E7B6-4465-A883-0B8472C52765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705-439E-A680-04FB32E23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analysis!$BA$1:$BH$1</c:f>
              <c:strCache>
                <c:ptCount val="8"/>
                <c:pt idx="0">
                  <c:v>Integrated livestock development to improve the socio-economic and standard of life of the backward
minorities living in the plain land</c:v>
                </c:pt>
                <c:pt idx="1">
                  <c:v>Poverty reduction of marginalized population and ensuring employment of the extreme poor in northern areas/ production and marketing of nutritious high value
cereals</c:v>
                </c:pt>
                <c:pt idx="2">
                  <c:v>Provision of household silos for safe food storage for the poor, backward minorities, and people
in disaster-prone areas</c:v>
                </c:pt>
                <c:pt idx="3">
                  <c:v>Food Assistance in Ctg-HTA</c:v>
                </c:pt>
                <c:pt idx="4">
                  <c:v>Development Assistance for
Special Areas (Except CHT)</c:v>
                </c:pt>
                <c:pt idx="5">
                  <c:v>Flood Management and
Livelihood Improvement Project in Char/Haor Area</c:v>
                </c:pt>
                <c:pt idx="6">
                  <c:v>Special assistance for development of people in chars,
haors and backward areas</c:v>
                </c:pt>
                <c:pt idx="7">
                  <c:v>Infrastructure and livelihood Improvement in Haor and Costal
Area</c:v>
                </c:pt>
              </c:strCache>
              <c:extLst xmlns:c15="http://schemas.microsoft.com/office/drawing/2012/chart"/>
            </c:strRef>
          </c:cat>
          <c:val>
            <c:numRef>
              <c:f>analysis!$BA$4:$BH$4</c:f>
              <c:numCache>
                <c:formatCode>0.00</c:formatCode>
                <c:ptCount val="8"/>
                <c:pt idx="0">
                  <c:v>32</c:v>
                </c:pt>
                <c:pt idx="1">
                  <c:v>156.32</c:v>
                </c:pt>
                <c:pt idx="2">
                  <c:v>43.37</c:v>
                </c:pt>
                <c:pt idx="3">
                  <c:v>337.31</c:v>
                </c:pt>
                <c:pt idx="4">
                  <c:v>100</c:v>
                </c:pt>
                <c:pt idx="5">
                  <c:v>135</c:v>
                </c:pt>
                <c:pt idx="6">
                  <c:v>50</c:v>
                </c:pt>
                <c:pt idx="7">
                  <c:v>207.61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analysis!$BA$2:$BH$2</c15:f>
                <c15:dlblRangeCache>
                  <c:ptCount val="8"/>
                  <c:pt idx="0">
                    <c:v>Fisheries and Livestock</c:v>
                  </c:pt>
                  <c:pt idx="1">
                    <c:v>RDCD</c:v>
                  </c:pt>
                  <c:pt idx="2">
                    <c:v>Food</c:v>
                  </c:pt>
                  <c:pt idx="3">
                    <c:v>MoCHTA</c:v>
                  </c:pt>
                  <c:pt idx="4">
                    <c:v>PMO</c:v>
                  </c:pt>
                  <c:pt idx="5">
                    <c:v>Water Resources</c:v>
                  </c:pt>
                  <c:pt idx="6">
                    <c:v>Finance Division</c:v>
                  </c:pt>
                  <c:pt idx="7">
                    <c:v>LGD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A705-439E-A680-04FB32E231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analysis!$AZ$2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analysis!$BA$2:$BH$2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705-439E-A680-04FB32E2311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analysis!$AZ$3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4.7372407099609276E-17"/>
                        <c:y val="-1.0222814461410833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7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7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7DCF3C6-3AED-4CCE-935C-E5DE8E29D1AF}" type="VALU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A705-439E-A680-04FB32E23110}"/>
                      </c:ext>
                    </c:extLst>
                  </c:dLbl>
                  <c:dLbl>
                    <c:idx val="1"/>
                    <c:layout>
                      <c:manualLayout>
                        <c:x val="4.2728100445320631E-3"/>
                        <c:y val="5.460091705588916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7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 algn="ctr" rtl="0">
                            <a:defRPr lang="en-US" sz="7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40A78EF9-4EDB-4D85-944B-A7391C1EE4B2}" type="VALU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7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A705-439E-A680-04FB32E23110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EBD6F6F5-15E5-4DA2-AE06-C57F05C1648B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42FFF2BC-302B-4C70-9B12-74CACF402849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A705-439E-A680-04FB32E23110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fld id="{927035B0-2E4E-4B80-996A-A555CEA7A86A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43C9BE29-5DF5-4067-B908-60B6C5D1CB1B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3-A705-439E-A680-04FB32E23110}"/>
                      </c:ext>
                    </c:extLst>
                  </c:dLbl>
                  <c:dLbl>
                    <c:idx val="4"/>
                    <c:tx>
                      <c:rich>
                        <a:bodyPr/>
                        <a:lstStyle/>
                        <a:p>
                          <a:fld id="{D2DB4BF1-7C96-411B-BC59-53BEA2027262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0DAD1FCA-6BED-44A5-8D8D-8C3BBF113F53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4-A705-439E-A680-04FB32E23110}"/>
                      </c:ext>
                    </c:extLst>
                  </c:dLbl>
                  <c:dLbl>
                    <c:idx val="5"/>
                    <c:tx>
                      <c:rich>
                        <a:bodyPr/>
                        <a:lstStyle/>
                        <a:p>
                          <a:fld id="{EF24F486-703F-4FDC-9668-579B75ED4E97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050407FC-E769-4A97-A19E-5D580D97139B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5-A705-439E-A680-04FB32E23110}"/>
                      </c:ext>
                    </c:extLst>
                  </c:dLbl>
                  <c:dLbl>
                    <c:idx val="6"/>
                    <c:tx>
                      <c:rich>
                        <a:bodyPr/>
                        <a:lstStyle/>
                        <a:p>
                          <a:fld id="{DBA03D07-C417-4528-A6B4-868B9DDE2FE2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7EB76DC8-DFA7-45C3-BA6E-7A5FC3D03D43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6-A705-439E-A680-04FB32E23110}"/>
                      </c:ext>
                    </c:extLst>
                  </c:dLbl>
                  <c:dLbl>
                    <c:idx val="7"/>
                    <c:tx>
                      <c:rich>
                        <a:bodyPr/>
                        <a:lstStyle/>
                        <a:p>
                          <a:fld id="{2E988445-0C0C-4D76-93A9-84752F44D048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A27DF342-8DEE-4161-AA21-55A5B6562B3E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5-A705-439E-A680-04FB32E2311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analysis!$BA$3:$BH$3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0.01</c:v>
                      </c:pt>
                      <c:pt idx="1">
                        <c:v>0.89</c:v>
                      </c:pt>
                      <c:pt idx="2">
                        <c:v>2.97</c:v>
                      </c:pt>
                      <c:pt idx="3">
                        <c:v>2.81</c:v>
                      </c:pt>
                      <c:pt idx="4">
                        <c:v>0.7</c:v>
                      </c:pt>
                      <c:pt idx="5">
                        <c:v>0.13</c:v>
                      </c:pt>
                      <c:pt idx="6">
                        <c:v>0.23</c:v>
                      </c:pt>
                      <c:pt idx="7" formatCode="0.000">
                        <c:v>7.0000000000000001E-3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analysis!$BA$2:$BH$2</c15:f>
                      <c15:dlblRangeCache>
                        <c:ptCount val="8"/>
                        <c:pt idx="0">
                          <c:v>Fisheries and Livestock</c:v>
                        </c:pt>
                        <c:pt idx="1">
                          <c:v>RDCD</c:v>
                        </c:pt>
                        <c:pt idx="2">
                          <c:v>Food</c:v>
                        </c:pt>
                        <c:pt idx="3">
                          <c:v>MoCHTA</c:v>
                        </c:pt>
                        <c:pt idx="4">
                          <c:v>PMO</c:v>
                        </c:pt>
                        <c:pt idx="5">
                          <c:v>Water Resources</c:v>
                        </c:pt>
                        <c:pt idx="6">
                          <c:v>Finance Division</c:v>
                        </c:pt>
                        <c:pt idx="7">
                          <c:v>LGD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7-A705-439E-A680-04FB32E2311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analysis!$AZ$5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analysis!$BA$5:$BH$5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320000</c:v>
                      </c:pt>
                      <c:pt idx="1">
                        <c:v>17564.044943820223</c:v>
                      </c:pt>
                      <c:pt idx="2">
                        <c:v>1460.2693602693603</c:v>
                      </c:pt>
                      <c:pt idx="3">
                        <c:v>12003.91459074733</c:v>
                      </c:pt>
                      <c:pt idx="4">
                        <c:v>14285.714285714286</c:v>
                      </c:pt>
                      <c:pt idx="5">
                        <c:v>103846.15384615384</c:v>
                      </c:pt>
                      <c:pt idx="6">
                        <c:v>21739.130434782608</c:v>
                      </c:pt>
                      <c:pt idx="7">
                        <c:v>2965857.1428571432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705-439E-A680-04FB32E2311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analysis!$AZ$6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analysis!$BA$1:$BH$1</c15:sqref>
                        </c15:formulaRef>
                      </c:ext>
                    </c:extLst>
                    <c:strCache>
                      <c:ptCount val="8"/>
                      <c:pt idx="0">
                        <c:v>Integrated livestock development to improve the socio-economic and standard of life of the backward
minorities living in the plain land</c:v>
                      </c:pt>
                      <c:pt idx="1">
                        <c:v>Poverty reduction of marginalized population and ensuring employment of the extreme poor in northern areas/ production and marketing of nutritious high value
cereals</c:v>
                      </c:pt>
                      <c:pt idx="2">
                        <c:v>Provision of household silos for safe food storage for the poor, backward minorities, and people
in disaster-prone areas</c:v>
                      </c:pt>
                      <c:pt idx="3">
                        <c:v>Food Assistance in Ctg-HTA</c:v>
                      </c:pt>
                      <c:pt idx="4">
                        <c:v>Development Assistance for
Special Areas (Except CHT)</c:v>
                      </c:pt>
                      <c:pt idx="5">
                        <c:v>Flood Management and
Livelihood Improvement Project in Char/Haor Area</c:v>
                      </c:pt>
                      <c:pt idx="6">
                        <c:v>Special assistance for development of people in chars,
haors and backward areas</c:v>
                      </c:pt>
                      <c:pt idx="7">
                        <c:v>Infrastructure and livelihood Improvement in Haor and Costal
Area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analysis!$BA$6:$BH$6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26666.666666666668</c:v>
                      </c:pt>
                      <c:pt idx="1">
                        <c:v>1463.6704119850185</c:v>
                      </c:pt>
                      <c:pt idx="2">
                        <c:v>121.68911335578002</c:v>
                      </c:pt>
                      <c:pt idx="3">
                        <c:v>1000.3262158956109</c:v>
                      </c:pt>
                      <c:pt idx="4">
                        <c:v>1190.4761904761906</c:v>
                      </c:pt>
                      <c:pt idx="5">
                        <c:v>8653.8461538461543</c:v>
                      </c:pt>
                      <c:pt idx="6">
                        <c:v>1811.5942028985507</c:v>
                      </c:pt>
                      <c:pt idx="7">
                        <c:v>247154.76190476192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A705-439E-A680-04FB32E23110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Allowance-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analysis!$AN$3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72407099609276E-17"/>
                  <c:y val="-1.02228144614108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700">
                        <a:solidFill>
                          <a:sysClr val="windowText" lastClr="000000"/>
                        </a:solidFill>
                      </a:defRPr>
                    </a:pPr>
                    <a:fld id="{17DCF3C6-3AED-4CCE-935C-E5DE8E29D1AF}" type="VALU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6D3-406B-8110-41861A177AEB}"/>
                </c:ext>
              </c:extLst>
            </c:dLbl>
            <c:dLbl>
              <c:idx val="1"/>
              <c:layout>
                <c:manualLayout>
                  <c:x val="2.4566932724399276E-3"/>
                  <c:y val="4.87195061885735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7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7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ysClr val="windowText" lastClr="000000"/>
                      </a:solidFill>
                    </a:endParaRPr>
                  </a:p>
                  <a:p>
                    <a:pPr algn="ctr" rtl="0">
                      <a:defRPr lang="en-US" sz="700">
                        <a:solidFill>
                          <a:sysClr val="windowText" lastClr="000000"/>
                        </a:solidFill>
                      </a:defRPr>
                    </a:pPr>
                    <a:fld id="{40A78EF9-4EDB-4D85-944B-A7391C1EE4B2}" type="VALUE">
                      <a:rPr lang="en-US" sz="7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7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6D3-406B-8110-41861A177A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DD9648-A0D6-4825-AB01-D067A7A7DE4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6980D1B4-5506-4A62-A2FF-85C599E6133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6D3-406B-8110-41861A177A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7B8A10-E827-4799-BF34-6F0BA226B3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7D4C6A5C-EB38-40A2-837F-ACF32FA68C4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6D3-406B-8110-41861A177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analysis!$AO$1:$AR$1</c:f>
              <c:strCache>
                <c:ptCount val="4"/>
                <c:pt idx="0">
                  <c:v>Old Age Allowance</c:v>
                </c:pt>
                <c:pt idx="1">
                  <c:v>Allowances for the Financially
Insolvent Disabled</c:v>
                </c:pt>
                <c:pt idx="2">
                  <c:v>Allowances for the Widow, Deserte
and Destitute Women</c:v>
                </c:pt>
                <c:pt idx="3">
                  <c:v>Maternity Allowance Program for
the Poor Lactating Mothers</c:v>
                </c:pt>
              </c:strCache>
            </c:strRef>
          </c:cat>
          <c:val>
            <c:numRef>
              <c:f>analysis!$AO$3:$AR$3</c:f>
              <c:numCache>
                <c:formatCode>0.00</c:formatCode>
                <c:ptCount val="4"/>
                <c:pt idx="0">
                  <c:v>57.01</c:v>
                </c:pt>
                <c:pt idx="1">
                  <c:v>20.079999999999998</c:v>
                </c:pt>
                <c:pt idx="2">
                  <c:v>24.75</c:v>
                </c:pt>
                <c:pt idx="3">
                  <c:v>7.7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analysis!$AO$2:$AR$2</c15:f>
                <c15:dlblRangeCache>
                  <c:ptCount val="4"/>
                  <c:pt idx="0">
                    <c:v>MoSW</c:v>
                  </c:pt>
                  <c:pt idx="1">
                    <c:v>MoSW</c:v>
                  </c:pt>
                  <c:pt idx="2">
                    <c:v>MoSW</c:v>
                  </c:pt>
                  <c:pt idx="3">
                    <c:v>MoWCA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6D3-406B-8110-41861A177A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analysis!$AN$2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analysis!$AO$2:$AR$2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6D3-406B-8110-41861A177AE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analysis!$AN$4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analysis!$AO$4:$AR$4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3444.54</c:v>
                      </c:pt>
                      <c:pt idx="1">
                        <c:v>1820</c:v>
                      </c:pt>
                      <c:pt idx="2">
                        <c:v>1495.4</c:v>
                      </c:pt>
                      <c:pt idx="3">
                        <c:v>764.39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6D3-406B-8110-41861A177AE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analysis!$AN$5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analysis!$AO$5:$AR$5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6041.9926328714264</c:v>
                      </c:pt>
                      <c:pt idx="1">
                        <c:v>9063.7450199203195</c:v>
                      </c:pt>
                      <c:pt idx="2">
                        <c:v>6042.0202020202023</c:v>
                      </c:pt>
                      <c:pt idx="3">
                        <c:v>9927.1428571428569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6D3-406B-8110-41861A177AE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analysis!$AN$6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analysis!$AO$6:$AR$6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503.49938607261885</c:v>
                      </c:pt>
                      <c:pt idx="1">
                        <c:v>755.31208499335992</c:v>
                      </c:pt>
                      <c:pt idx="2">
                        <c:v>503.50168350168354</c:v>
                      </c:pt>
                      <c:pt idx="3">
                        <c:v>827.2619047619047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6D3-406B-8110-41861A177AEB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Allowance-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layout>
        <c:manualLayout>
          <c:xMode val="edge"/>
          <c:yMode val="edge"/>
          <c:x val="0.30916919950588445"/>
          <c:y val="2.2273778647163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analysis!$AN$4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710FD57-590B-4032-A3E8-E6F9E8F531C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3167F8C-48A8-46EE-A8A3-4981DE5CC3A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23-406C-856D-9606150C47B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D231BC-128B-403A-8DC1-F6590D2A4E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733D381-442A-4191-AFB1-DC2721FCB34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23-406C-856D-9606150C47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3D6608-F34C-4A35-95ED-22D8E2D8AFF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4AC077A-601B-4273-9496-DCDB0C5C62D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23-406C-856D-9606150C47B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EBD2935-D6CC-4C96-A0D5-2651A135EDB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A8C70C5-2163-45FE-A298-60A646D4420A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23-406C-856D-9606150C4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analysis!$AO$1:$AR$1</c:f>
              <c:strCache>
                <c:ptCount val="4"/>
                <c:pt idx="0">
                  <c:v>Old Age Allowance</c:v>
                </c:pt>
                <c:pt idx="1">
                  <c:v>Allowances for the Financially
Insolvent Disabled</c:v>
                </c:pt>
                <c:pt idx="2">
                  <c:v>Allowances for the Widow, Deserte
and Destitute Women</c:v>
                </c:pt>
                <c:pt idx="3">
                  <c:v>Maternity Allowance Program for
the Poor Lactating Mothers</c:v>
                </c:pt>
              </c:strCache>
              <c:extLst xmlns:c15="http://schemas.microsoft.com/office/drawing/2012/chart"/>
            </c:strRef>
          </c:cat>
          <c:val>
            <c:numRef>
              <c:f>analysis!$AO$4:$AR$4</c:f>
              <c:numCache>
                <c:formatCode>0.00</c:formatCode>
                <c:ptCount val="4"/>
                <c:pt idx="0">
                  <c:v>3444.54</c:v>
                </c:pt>
                <c:pt idx="1">
                  <c:v>1820</c:v>
                </c:pt>
                <c:pt idx="2">
                  <c:v>1495.4</c:v>
                </c:pt>
                <c:pt idx="3">
                  <c:v>764.39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analysis!$AO$2:$AR$2</c15:f>
                <c15:dlblRangeCache>
                  <c:ptCount val="4"/>
                  <c:pt idx="0">
                    <c:v>MoSW</c:v>
                  </c:pt>
                  <c:pt idx="1">
                    <c:v>MoSW</c:v>
                  </c:pt>
                  <c:pt idx="2">
                    <c:v>MoSW</c:v>
                  </c:pt>
                  <c:pt idx="3">
                    <c:v>MoWCA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B23-406C-856D-9606150C47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analysis!$AN$2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analysis!$AO$2:$AR$2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6B23-406C-856D-9606150C47B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analysis!$AN$3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4.7372407099609276E-17"/>
                        <c:y val="-1.0222814461410833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7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7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7DCF3C6-3AED-4CCE-935C-E5DE8E29D1AF}" type="VALU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6B23-406C-856D-9606150C47B8}"/>
                      </c:ext>
                    </c:extLst>
                  </c:dLbl>
                  <c:dLbl>
                    <c:idx val="1"/>
                    <c:layout>
                      <c:manualLayout>
                        <c:x val="2.4566932724399276E-3"/>
                        <c:y val="4.8719506188573548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7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 algn="ctr" rtl="0">
                            <a:defRPr lang="en-US" sz="7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40A78EF9-4EDB-4D85-944B-A7391C1EE4B2}" type="VALUE">
                            <a:rPr lang="en-US" sz="7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7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6B23-406C-856D-9606150C47B8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9914A0B4-2365-48FE-AC75-1F3F85D8FC3E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7E1CAE8A-6DB4-43BC-81B9-420C910711FE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6B23-406C-856D-9606150C47B8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fld id="{B6A078A2-3328-4BB7-AAF7-A9A5962E2085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9D40A174-6008-4EC1-A1FD-0D2D8BD67A4F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3-6B23-406C-856D-9606150C47B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analysis!$AO$3:$AR$3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57.01</c:v>
                      </c:pt>
                      <c:pt idx="1">
                        <c:v>20.079999999999998</c:v>
                      </c:pt>
                      <c:pt idx="2">
                        <c:v>24.75</c:v>
                      </c:pt>
                      <c:pt idx="3">
                        <c:v>7.7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analysis!$AO$2:$AR$2</c15:f>
                      <c15:dlblRangeCache>
                        <c:ptCount val="4"/>
                        <c:pt idx="0">
                          <c:v>MoSW</c:v>
                        </c:pt>
                        <c:pt idx="1">
                          <c:v>MoSW</c:v>
                        </c:pt>
                        <c:pt idx="2">
                          <c:v>MoSW</c:v>
                        </c:pt>
                        <c:pt idx="3">
                          <c:v>MoWCA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4-6B23-406C-856D-9606150C47B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analysis!$AN$5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analysis!$AO$5:$AR$5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6041.9926328714264</c:v>
                      </c:pt>
                      <c:pt idx="1">
                        <c:v>9063.7450199203195</c:v>
                      </c:pt>
                      <c:pt idx="2">
                        <c:v>6042.0202020202023</c:v>
                      </c:pt>
                      <c:pt idx="3">
                        <c:v>9927.1428571428569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6B23-406C-856D-9606150C47B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analysis!$AN$6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analysis!$AO$1:$AR$1</c15:sqref>
                        </c15:formulaRef>
                      </c:ext>
                    </c:extLst>
                    <c:strCache>
                      <c:ptCount val="4"/>
                      <c:pt idx="0">
                        <c:v>Old Age Allowance</c:v>
                      </c:pt>
                      <c:pt idx="1">
                        <c:v>Allowances for the Financially
Insolvent Disabled</c:v>
                      </c:pt>
                      <c:pt idx="2">
                        <c:v>Allowances for the Widow, Deserte
and Destitute Women</c:v>
                      </c:pt>
                      <c:pt idx="3">
                        <c:v>Maternity Allowance Program for
the Poor Lactating Mothers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analysis!$AO$6:$AR$6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503.49938607261885</c:v>
                      </c:pt>
                      <c:pt idx="1">
                        <c:v>755.31208499335992</c:v>
                      </c:pt>
                      <c:pt idx="2">
                        <c:v>503.50168350168354</c:v>
                      </c:pt>
                      <c:pt idx="3">
                        <c:v>827.2619047619047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6B23-406C-856D-9606150C47B8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Farmers-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layout>
        <c:manualLayout>
          <c:xMode val="edge"/>
          <c:yMode val="edge"/>
          <c:x val="0.2518142027241833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analysis!$AC$3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72407099609276E-17"/>
                  <c:y val="-1.02228144614108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80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</a:defRPr>
                    </a:pPr>
                    <a:fld id="{17DCF3C6-3AED-4CCE-935C-E5DE8E29D1AF}" type="VALUE">
                      <a:rPr lang="en-US" sz="80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CC7-478A-A97A-9DE44A8E629D}"/>
                </c:ext>
              </c:extLst>
            </c:dLbl>
            <c:dLbl>
              <c:idx val="1"/>
              <c:layout>
                <c:manualLayout>
                  <c:x val="2.4566932724399276E-3"/>
                  <c:y val="4.87195061885735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8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 algn="ctr" rtl="0">
                      <a:defRPr lang="en-US" sz="800">
                        <a:solidFill>
                          <a:sysClr val="windowText" lastClr="000000"/>
                        </a:solidFill>
                      </a:defRPr>
                    </a:pPr>
                    <a:fld id="{40A78EF9-4EDB-4D85-944B-A7391C1EE4B2}" type="VALUE">
                      <a:rPr lang="en-US" sz="8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CC7-478A-A97A-9DE44A8E62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analysis!$AD$1:$AE$1</c:f>
              <c:strCache>
                <c:ptCount val="2"/>
                <c:pt idx="0">
                  <c:v>Fund to assistance for the Small Scale Farmers and Poultry
Farmers</c:v>
                </c:pt>
                <c:pt idx="1">
                  <c:v>Production, storage and distribution of high-quality pulses, oil and spice seeds at farmer level / Farmer training for technology
transfer at Upazila level</c:v>
                </c:pt>
              </c:strCache>
            </c:strRef>
          </c:cat>
          <c:val>
            <c:numRef>
              <c:f>analysis!$AD$3:$AE$3</c:f>
              <c:numCache>
                <c:formatCode>0.00</c:formatCode>
                <c:ptCount val="2"/>
                <c:pt idx="0">
                  <c:v>1</c:v>
                </c:pt>
                <c:pt idx="1">
                  <c:v>0.05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analysis!$AD$2:$AE$2</c15:f>
                <c15:dlblRangeCache>
                  <c:ptCount val="2"/>
                  <c:pt idx="0">
                    <c:v>Finance Division</c:v>
                  </c:pt>
                  <c:pt idx="1">
                    <c:v>Agriculture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CC7-478A-A97A-9DE44A8E62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analysis!$AC$2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analysis!$AD$2:$AE$2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CC7-478A-A97A-9DE44A8E62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analysis!$AC$4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analysis!$AD$4:$AE$4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50</c:v>
                      </c:pt>
                      <c:pt idx="1">
                        <c:v>98.87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CC7-478A-A97A-9DE44A8E62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analysis!$AC$5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analysis!$AD$5:$AE$5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5000</c:v>
                      </c:pt>
                      <c:pt idx="1">
                        <c:v>197740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CC7-478A-A97A-9DE44A8E62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analysis!$AC$6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analysis!$AD$6:$AE$6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416.66666666666669</c:v>
                      </c:pt>
                      <c:pt idx="1">
                        <c:v>16478.333333333332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CC7-478A-A97A-9DE44A8E629D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Farmers-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layout>
        <c:manualLayout>
          <c:xMode val="edge"/>
          <c:yMode val="edge"/>
          <c:x val="0.34462164088227576"/>
          <c:y val="3.7122964411938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analysis!$AC$4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0F45B67-FBFC-4298-9581-49403076E00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27DF34-57C1-4453-B3E1-03C0A2EA1DC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B9D-4816-8F4A-2FB01D261C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E12F4F-18C9-4814-A121-2829D63141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2918-57C3-472D-A8DA-6059A06E3C75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B9D-4816-8F4A-2FB01D261C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analysis!$AD$1:$AE$1</c:f>
              <c:strCache>
                <c:ptCount val="2"/>
                <c:pt idx="0">
                  <c:v>Fund to assistance for the Small Scale Farmers and Poultry
Farmers</c:v>
                </c:pt>
                <c:pt idx="1">
                  <c:v>Production, storage and distribution of high-quality pulses, oil and spice seeds at farmer level / Farmer training for technology
transfer at Upazila level</c:v>
                </c:pt>
              </c:strCache>
              <c:extLst xmlns:c15="http://schemas.microsoft.com/office/drawing/2012/chart"/>
            </c:strRef>
          </c:cat>
          <c:val>
            <c:numRef>
              <c:f>analysis!$AD$4:$AE$4</c:f>
              <c:numCache>
                <c:formatCode>0.00</c:formatCode>
                <c:ptCount val="2"/>
                <c:pt idx="0">
                  <c:v>50</c:v>
                </c:pt>
                <c:pt idx="1">
                  <c:v>98.87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analysis!$AD$2:$AE$2</c15:f>
                <c15:dlblRangeCache>
                  <c:ptCount val="2"/>
                  <c:pt idx="0">
                    <c:v>Finance Division</c:v>
                  </c:pt>
                  <c:pt idx="1">
                    <c:v>Agriculture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1B9D-4816-8F4A-2FB01D261C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analysis!$AC$2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analysis!$AD$2:$AE$2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B9D-4816-8F4A-2FB01D261C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analysis!$AC$3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4.7372407099609276E-17"/>
                        <c:y val="-1.0222814461410833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8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8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8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7DCF3C6-3AED-4CCE-935C-E5DE8E29D1AF}" type="VALU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8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1B9D-4816-8F4A-2FB01D261C42}"/>
                      </c:ext>
                    </c:extLst>
                  </c:dLbl>
                  <c:dLbl>
                    <c:idx val="1"/>
                    <c:layout>
                      <c:manualLayout>
                        <c:x val="2.4566932724399276E-3"/>
                        <c:y val="4.8719506188573548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8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8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 algn="ctr" rtl="0">
                            <a:defRPr lang="en-US" sz="8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40A78EF9-4EDB-4D85-944B-A7391C1EE4B2}" type="VALU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8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1B9D-4816-8F4A-2FB01D261C4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analysis!$AD$3:$AE$3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</c:v>
                      </c:pt>
                      <c:pt idx="1">
                        <c:v>0.05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analysis!$AD$2:$AE$2</c15:f>
                      <c15:dlblRangeCache>
                        <c:ptCount val="2"/>
                        <c:pt idx="0">
                          <c:v>Finance Division</c:v>
                        </c:pt>
                        <c:pt idx="1">
                          <c:v>Agriculture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2-1B9D-4816-8F4A-2FB01D261C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analysis!$AC$5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analysis!$AD$5:$AE$5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5000</c:v>
                      </c:pt>
                      <c:pt idx="1">
                        <c:v>197740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B9D-4816-8F4A-2FB01D261C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analysis!$AC$6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analysis!$AD$1:$AE$1</c15:sqref>
                        </c15:formulaRef>
                      </c:ext>
                    </c:extLst>
                    <c:strCache>
                      <c:ptCount val="2"/>
                      <c:pt idx="0">
                        <c:v>Fund to assistance for the Small Scale Farmers and Poultry
Farmers</c:v>
                      </c:pt>
                      <c:pt idx="1">
                        <c:v>Production, storage and distribution of high-quality pulses, oil and spice seeds at farmer level / Farmer training for technology
transfer at Upazila level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analysis!$AD$6:$AE$6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416.66666666666669</c:v>
                      </c:pt>
                      <c:pt idx="1">
                        <c:v>16478.333333333332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B9D-4816-8F4A-2FB01D261C42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Disaster-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layout>
        <c:manualLayout>
          <c:xMode val="edge"/>
          <c:yMode val="edge"/>
          <c:x val="0.2518142027241833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analysis!$Y$3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72407099609276E-17"/>
                  <c:y val="-1.02228144614108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80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</a:defRPr>
                    </a:pPr>
                    <a:fld id="{17DCF3C6-3AED-4CCE-935C-E5DE8E29D1AF}" type="VALUE">
                      <a:rPr lang="en-US" sz="80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D04-44D0-B0E3-013B7A7A7121}"/>
                </c:ext>
              </c:extLst>
            </c:dLbl>
            <c:dLbl>
              <c:idx val="1"/>
              <c:layout>
                <c:manualLayout>
                  <c:x val="2.4566932724399276E-3"/>
                  <c:y val="4.87195061885735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8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 algn="ctr" rtl="0">
                      <a:defRPr lang="en-US" sz="800">
                        <a:solidFill>
                          <a:sysClr val="windowText" lastClr="000000"/>
                        </a:solidFill>
                      </a:defRPr>
                    </a:pPr>
                    <a:fld id="{40A78EF9-4EDB-4D85-944B-A7391C1EE4B2}" type="VALUE">
                      <a:rPr lang="en-US" sz="8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D04-44D0-B0E3-013B7A7A71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A1B1BA-5BDC-4ABD-83C8-DC9CD57CF73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C539522-64A9-4FF7-BCCE-9F0D8BD2814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D04-44D0-B0E3-013B7A7A7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analysis!$Z$1:$AB$1</c:f>
              <c:strCache>
                <c:ptCount val="3"/>
                <c:pt idx="0">
                  <c:v>Construction of Flood Shelter in the Flood and River Erosion Prone
Area</c:v>
                </c:pt>
                <c:pt idx="1">
                  <c:v>Skills Development and Earthquake Risk Management
Fund</c:v>
                </c:pt>
                <c:pt idx="2">
                  <c:v>Funds to deal with economic and
natural shocks</c:v>
                </c:pt>
              </c:strCache>
            </c:strRef>
          </c:cat>
          <c:val>
            <c:numRef>
              <c:f>analysis!$Z$3:$AB$3</c:f>
              <c:numCache>
                <c:formatCode>0.00</c:formatCode>
                <c:ptCount val="3"/>
                <c:pt idx="0">
                  <c:v>6.42</c:v>
                </c:pt>
                <c:pt idx="1">
                  <c:v>0.17</c:v>
                </c:pt>
                <c:pt idx="2" formatCode="General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analysis!$Z$2:$AB$2</c15:f>
                <c15:dlblRangeCache>
                  <c:ptCount val="3"/>
                  <c:pt idx="0">
                    <c:v>MoDMR</c:v>
                  </c:pt>
                  <c:pt idx="1">
                    <c:v>MoDMR</c:v>
                  </c:pt>
                  <c:pt idx="2">
                    <c:v>Finance
Division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FD04-44D0-B0E3-013B7A7A71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analysis!$Y$2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analysis!$Z$2:$AB$2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D04-44D0-B0E3-013B7A7A712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analysis!$Y$4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analysis!$Z$4:$AB$4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385</c:v>
                      </c:pt>
                      <c:pt idx="1">
                        <c:v>150</c:v>
                      </c:pt>
                      <c:pt idx="2">
                        <c:v>5000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D04-44D0-B0E3-013B7A7A712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analysis!$Y$5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analysis!$Z$5:$AB$5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5996.8847352024923</c:v>
                      </c:pt>
                      <c:pt idx="1">
                        <c:v>88235.294117647063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D04-44D0-B0E3-013B7A7A712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analysis!$Y$6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analysis!$Z$6:$AB$6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499.74039460020771</c:v>
                      </c:pt>
                      <c:pt idx="1">
                        <c:v>7352.9411764705883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D04-44D0-B0E3-013B7A7A7121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Disaster-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layout>
        <c:manualLayout>
          <c:xMode val="edge"/>
          <c:yMode val="edge"/>
          <c:x val="0.33348474830330466"/>
          <c:y val="1.113688932358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analysis!$Y$4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C0147D-42EC-4AF6-A384-A8F80963264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53EA26-67A7-4199-8993-6D3E41484C7A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665-428B-8F16-0AB087A642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B7DA7B0-1853-40F5-9A8F-F7A48D685B9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955D83E-1AAE-418E-9F72-8DA5EAF69EC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665-428B-8F16-0AB087A64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989C15-FD2B-467B-A863-5E9E28B100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E244EDD-D705-4C20-B4D2-FBE87761BB5B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665-428B-8F16-0AB087A64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analysis!$Z$1:$AB$1</c:f>
              <c:strCache>
                <c:ptCount val="3"/>
                <c:pt idx="0">
                  <c:v>Construction of Flood Shelter in the Flood and River Erosion Prone
Area</c:v>
                </c:pt>
                <c:pt idx="1">
                  <c:v>Skills Development and Earthquake Risk Management
Fund</c:v>
                </c:pt>
                <c:pt idx="2">
                  <c:v>Funds to deal with economic and
natural shocks</c:v>
                </c:pt>
              </c:strCache>
              <c:extLst xmlns:c15="http://schemas.microsoft.com/office/drawing/2012/chart"/>
            </c:strRef>
          </c:cat>
          <c:val>
            <c:numRef>
              <c:f>analysis!$Z$4:$AB$4</c:f>
              <c:numCache>
                <c:formatCode>0.00</c:formatCode>
                <c:ptCount val="3"/>
                <c:pt idx="0">
                  <c:v>385</c:v>
                </c:pt>
                <c:pt idx="1">
                  <c:v>150</c:v>
                </c:pt>
                <c:pt idx="2">
                  <c:v>5000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analysis!$Z$2:$AB$2</c15:f>
                <c15:dlblRangeCache>
                  <c:ptCount val="3"/>
                  <c:pt idx="0">
                    <c:v>MoDMR</c:v>
                  </c:pt>
                  <c:pt idx="1">
                    <c:v>MoDMR</c:v>
                  </c:pt>
                  <c:pt idx="2">
                    <c:v>Finance
Division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665-428B-8F16-0AB087A64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analysis!$Y$2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analysis!$Z$2:$AB$2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665-428B-8F16-0AB087A642C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analysis!$Y$3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4.7372407099609276E-17"/>
                        <c:y val="-1.0222814461410833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8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8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>
                            <a:defRPr sz="8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17DCF3C6-3AED-4CCE-935C-E5DE8E29D1AF}" type="VALU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8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2665-428B-8F16-0AB087A642CC}"/>
                      </c:ext>
                    </c:extLst>
                  </c:dLbl>
                  <c:dLbl>
                    <c:idx val="1"/>
                    <c:layout>
                      <c:manualLayout>
                        <c:x val="2.4566932724399276E-3"/>
                        <c:y val="4.8719506188573548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8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8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 algn="ctr" rtl="0">
                            <a:defRPr lang="en-US" sz="8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40A78EF9-4EDB-4D85-944B-A7391C1EE4B2}" type="VALU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8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9715442382041573"/>
                            <c:h val="0.14959998671052194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2665-428B-8F16-0AB087A642CC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219B8D5A-0647-4427-AE26-1308B749481C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A073F516-5722-4FA5-9619-1246A8196FDF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2665-428B-8F16-0AB087A642C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analysis!$Z$3:$AB$3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6.42</c:v>
                      </c:pt>
                      <c:pt idx="1">
                        <c:v>0.17</c:v>
                      </c:pt>
                      <c:pt idx="2" formatCode="General">
                        <c:v>0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analysis!$Z$2:$AB$2</c15:f>
                      <c15:dlblRangeCache>
                        <c:ptCount val="3"/>
                        <c:pt idx="0">
                          <c:v>MoDMR</c:v>
                        </c:pt>
                        <c:pt idx="1">
                          <c:v>MoDMR</c:v>
                        </c:pt>
                        <c:pt idx="2">
                          <c:v>Finance
Division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3-2665-428B-8F16-0AB087A642C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analysis!$Y$5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analysis!$Z$5:$AB$5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5996.8847352024923</c:v>
                      </c:pt>
                      <c:pt idx="1">
                        <c:v>88235.294117647063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665-428B-8F16-0AB087A642C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analysis!$Y$6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analysis!$Z$1:$AB$1</c15:sqref>
                        </c15:formulaRef>
                      </c:ext>
                    </c:extLst>
                    <c:strCache>
                      <c:ptCount val="3"/>
                      <c:pt idx="0">
                        <c:v>Construction of Flood Shelter in the Flood and River Erosion Prone
Area</c:v>
                      </c:pt>
                      <c:pt idx="1">
                        <c:v>Skills Development and Earthquake Risk Management
Fund</c:v>
                      </c:pt>
                      <c:pt idx="2">
                        <c:v>Funds to deal with economic and
natural shocks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analysis!$Z$6:$AB$6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499.74039460020771</c:v>
                      </c:pt>
                      <c:pt idx="1">
                        <c:v>7352.9411764705883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665-428B-8F16-0AB087A642CC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Transgender, Bede</a:t>
            </a:r>
          </a:p>
          <a:p>
            <a:pPr>
              <a:defRPr/>
            </a:pPr>
            <a:r>
              <a:rPr lang="en-GB"/>
              <a:t>and  Disadvantaged Community</a:t>
            </a:r>
          </a:p>
        </c:rich>
      </c:tx>
      <c:layout>
        <c:manualLayout>
          <c:xMode val="edge"/>
          <c:yMode val="edge"/>
          <c:x val="0.1356983670454367"/>
          <c:y val="3.8387715930902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(2)'!$B$1</c:f>
              <c:strCache>
                <c:ptCount val="1"/>
                <c:pt idx="0">
                  <c:v>Program for Improving the Livelihood of  Transgender, Bede
and  Disadvantaged Community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'Sheet1 (2)'!$A$2:$A$3</c15:sqref>
                  </c15:fullRef>
                </c:ext>
              </c:extLst>
              <c:f>'Sheet1 (2)'!$A$3</c:f>
              <c:strCache>
                <c:ptCount val="1"/>
                <c:pt idx="0">
                  <c:v>Budget (Taka in crore)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(2)'!$B$2:$B$3</c15:sqref>
                  </c15:fullRef>
                </c:ext>
              </c:extLst>
              <c:f>'Sheet1 (2)'!$B$3</c:f>
              <c:numCache>
                <c:formatCode>0.00</c:formatCode>
                <c:ptCount val="1"/>
                <c:pt idx="0">
                  <c:v>46.31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5-46EC-8EB1-369B27604754}"/>
            </c:ext>
          </c:extLst>
        </c:ser>
        <c:ser>
          <c:idx val="1"/>
          <c:order val="1"/>
          <c:tx>
            <c:strRef>
              <c:f>'Sheet1 (2)'!$C$1</c:f>
              <c:strCache>
                <c:ptCount val="1"/>
                <c:pt idx="0">
                  <c:v>Stipend for Improving the Livelihood of  Transgender,  Bede
and Disadvantaged Community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'Sheet1 (2)'!$A$2:$A$3</c15:sqref>
                  </c15:fullRef>
                </c:ext>
              </c:extLst>
              <c:f>'Sheet1 (2)'!$A$3</c:f>
              <c:strCache>
                <c:ptCount val="1"/>
                <c:pt idx="0">
                  <c:v>Budget (Taka in crore)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(2)'!$C$2:$C$3</c15:sqref>
                  </c15:fullRef>
                </c:ext>
              </c:extLst>
              <c:f>'Sheet1 (2)'!$C$3</c:f>
              <c:numCache>
                <c:formatCode>0.00</c:formatCode>
                <c:ptCount val="1"/>
                <c:pt idx="0">
                  <c:v>26.35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5-46EC-8EB1-369B2760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138047"/>
        <c:axId val="2139136383"/>
      </c:barChart>
      <c:catAx>
        <c:axId val="213913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36383"/>
        <c:crosses val="autoZero"/>
        <c:auto val="1"/>
        <c:lblAlgn val="ctr"/>
        <c:lblOffset val="100"/>
        <c:noMultiLvlLbl val="0"/>
      </c:catAx>
      <c:valAx>
        <c:axId val="213913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3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285209109340372E-2"/>
          <c:y val="0.75916816539967036"/>
          <c:w val="0.93064947299194822"/>
          <c:h val="0.17532365076246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Lactating</a:t>
            </a:r>
          </a:p>
          <a:p>
            <a:pPr>
              <a:defRPr/>
            </a:pPr>
            <a:r>
              <a:rPr lang="en-GB"/>
              <a:t>Mothers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(2)'!$E$1</c:f>
              <c:strCache>
                <c:ptCount val="1"/>
                <c:pt idx="0">
                  <c:v>Maternity Allowance Program for
the Poor Lactating Mothers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 (2)'!$D$2:$D$3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(2)'!$E$2:$E$3</c:f>
              <c:numCache>
                <c:formatCode>0.00</c:formatCode>
                <c:ptCount val="2"/>
                <c:pt idx="0">
                  <c:v>7.7</c:v>
                </c:pt>
                <c:pt idx="1">
                  <c:v>764.39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D-4EB2-84F2-34C82E8380DE}"/>
            </c:ext>
          </c:extLst>
        </c:ser>
        <c:ser>
          <c:idx val="1"/>
          <c:order val="1"/>
          <c:tx>
            <c:strRef>
              <c:f>'Sheet1 (2)'!$F$1</c:f>
              <c:strCache>
                <c:ptCount val="1"/>
                <c:pt idx="0">
                  <c:v>Assistance  for Working Lactating
Mothers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'Sheet1 (2)'!$D$2:$D$3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(2)'!$F$2:$F$3</c:f>
              <c:numCache>
                <c:formatCode>0.00</c:formatCode>
                <c:ptCount val="2"/>
                <c:pt idx="0">
                  <c:v>2.75</c:v>
                </c:pt>
                <c:pt idx="1">
                  <c:v>276.64999999999998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D-4EB2-84F2-34C82E83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475535"/>
        <c:axId val="126475951"/>
      </c:barChart>
      <c:catAx>
        <c:axId val="12647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75951"/>
        <c:crosses val="autoZero"/>
        <c:auto val="1"/>
        <c:lblAlgn val="ctr"/>
        <c:lblOffset val="100"/>
        <c:noMultiLvlLbl val="0"/>
      </c:catAx>
      <c:valAx>
        <c:axId val="12647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7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83423703773568E-2"/>
          <c:y val="0.77772423183944117"/>
          <c:w val="0.9077932324327721"/>
          <c:h val="0.19971937718311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Agriculture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(2)'!$I$1</c:f>
              <c:strCache>
                <c:ptCount val="1"/>
                <c:pt idx="0">
                  <c:v>Agricultural Rehabilitation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 (2)'!$H$2:$H$3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(2)'!$I$2:$I$3</c:f>
              <c:numCache>
                <c:formatCode>0.00</c:formatCode>
                <c:ptCount val="2"/>
                <c:pt idx="0">
                  <c:v>60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8-4D1D-BFD1-FFEB7E152FBA}"/>
            </c:ext>
          </c:extLst>
        </c:ser>
        <c:ser>
          <c:idx val="1"/>
          <c:order val="1"/>
          <c:tx>
            <c:strRef>
              <c:f>'Sheet1 (2)'!$J$1</c:f>
              <c:strCache>
                <c:ptCount val="1"/>
                <c:pt idx="0">
                  <c:v>Agricultural Subsidy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'Sheet1 (2)'!$H$2:$H$3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(2)'!$J$2:$J$3</c:f>
              <c:numCache>
                <c:formatCode>0.00</c:formatCode>
                <c:ptCount val="2"/>
                <c:pt idx="0">
                  <c:v>87</c:v>
                </c:pt>
                <c:pt idx="1">
                  <c:v>7970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8-4D1D-BFD1-FFEB7E152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6607"/>
        <c:axId val="121468687"/>
      </c:barChart>
      <c:catAx>
        <c:axId val="12146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8687"/>
        <c:crosses val="autoZero"/>
        <c:auto val="1"/>
        <c:lblAlgn val="ctr"/>
        <c:lblOffset val="100"/>
        <c:noMultiLvlLbl val="0"/>
      </c:catAx>
      <c:valAx>
        <c:axId val="12146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Lactating Mothers-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analysis!$E$3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69411764705882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77BCF5-CD2A-42A9-86D1-83B09C7F19F2}" type="CELLRANG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800">
                        <a:solidFill>
                          <a:schemeClr val="bg1"/>
                        </a:solidFill>
                      </a:defRPr>
                    </a:pPr>
                    <a:fld id="{3833E12B-2AE8-4B37-B225-BC6BB56AD02C}" type="VALU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0FA-4A2E-B4AF-1CBEBA45D4A4}"/>
                </c:ext>
              </c:extLst>
            </c:dLbl>
            <c:dLbl>
              <c:idx val="1"/>
              <c:layout>
                <c:manualLayout>
                  <c:x val="4.9627791563275434E-3"/>
                  <c:y val="0.145882352941176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B74B84-F7D7-4E7B-AC3A-B55C2D17AF72}" type="CELLRANGE">
                      <a:rPr lang="en-US" sz="800"/>
                      <a:pPr algn="ctr" rtl="0">
                        <a:defRPr lang="en-US" sz="8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 sz="800" baseline="0"/>
                  </a:p>
                  <a:p>
                    <a:pPr algn="ctr" rtl="0">
                      <a:defRPr lang="en-US"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7DC350-5667-49DC-96CF-D932CBC6F30C}" type="VALUE">
                      <a:rPr lang="en-US" sz="800"/>
                      <a:pPr algn="ctr" rtl="0">
                        <a:defRPr lang="en-US" sz="8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00FA-4A2E-B4AF-1CBEBA45D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analysis!$F$1:$G$1</c:f>
              <c:strCache>
                <c:ptCount val="2"/>
                <c:pt idx="0">
                  <c:v>Maternity Allowance Program for
the Poor Lactating Mothers</c:v>
                </c:pt>
                <c:pt idx="1">
                  <c:v>Assistance  for Working Lactating
Mothers</c:v>
                </c:pt>
              </c:strCache>
            </c:strRef>
          </c:cat>
          <c:val>
            <c:numRef>
              <c:f>analysis!$F$3:$G$3</c:f>
              <c:numCache>
                <c:formatCode>0.00</c:formatCode>
                <c:ptCount val="2"/>
                <c:pt idx="0">
                  <c:v>7.7</c:v>
                </c:pt>
                <c:pt idx="1">
                  <c:v>2.75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analysis!$F$2:$G$2</c15:f>
                <c15:dlblRangeCache>
                  <c:ptCount val="2"/>
                  <c:pt idx="0">
                    <c:v>MoWCA</c:v>
                  </c:pt>
                  <c:pt idx="1">
                    <c:v>MoWCA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00FA-4A2E-B4AF-1CBEBA45D4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analysis!$E$2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analysis!$F$2:$G$2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0FA-4A2E-B4AF-1CBEBA45D4A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analysis!$E$4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analysis!$F$4:$G$4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764.39</c:v>
                      </c:pt>
                      <c:pt idx="1">
                        <c:v>276.64999999999998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0FA-4A2E-B4AF-1CBEBA45D4A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analysis!$E$5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analysis!$F$5:$G$5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9927.1428571428569</c:v>
                      </c:pt>
                      <c:pt idx="1">
                        <c:v>10060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0FA-4A2E-B4AF-1CBEBA45D4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analysis!$E$6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analysis!$F$6:$G$6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827.2619047619047</c:v>
                      </c:pt>
                      <c:pt idx="1">
                        <c:v>838.33333333333337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00FA-4A2E-B4AF-1CBEBA45D4A4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Women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(2)'!$L$1</c:f>
              <c:strCache>
                <c:ptCount val="1"/>
                <c:pt idx="0">
                  <c:v>Allowances for the Widow, Deserte
and Destitute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 (2)'!$K$2:$K$3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(2)'!$L$2:$L$3</c:f>
              <c:numCache>
                <c:formatCode>0.00</c:formatCode>
                <c:ptCount val="2"/>
                <c:pt idx="0">
                  <c:v>24.75</c:v>
                </c:pt>
                <c:pt idx="1">
                  <c:v>1495.4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5-4B2B-8712-CF73DFCD7691}"/>
            </c:ext>
          </c:extLst>
        </c:ser>
        <c:ser>
          <c:idx val="1"/>
          <c:order val="1"/>
          <c:tx>
            <c:strRef>
              <c:f>'Sheet1 (2)'!$M$1</c:f>
              <c:strCache>
                <c:ptCount val="1"/>
                <c:pt idx="0">
                  <c:v>Special  Assistance Fund for Women development and
Women Entrepreneurs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'Sheet1 (2)'!$K$2:$K$3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(2)'!$M$2:$M$3</c:f>
              <c:numCache>
                <c:formatCode>0.00</c:formatCode>
                <c:ptCount val="2"/>
                <c:pt idx="0">
                  <c:v>0.25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5-4B2B-8712-CF73DFCD7691}"/>
            </c:ext>
          </c:extLst>
        </c:ser>
        <c:ser>
          <c:idx val="2"/>
          <c:order val="2"/>
          <c:tx>
            <c:strRef>
              <c:f>'Sheet1 (2)'!$N$1</c:f>
              <c:strCache>
                <c:ptCount val="1"/>
                <c:pt idx="0">
                  <c:v>Development of women entrepreneurs in economic empowerment at the grass root
level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'Sheet1 (2)'!$K$2:$K$3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(2)'!$N$2:$N$3</c:f>
              <c:numCache>
                <c:formatCode>0.00</c:formatCode>
                <c:ptCount val="2"/>
                <c:pt idx="0">
                  <c:v>0.4</c:v>
                </c:pt>
                <c:pt idx="1">
                  <c:v>79.290000000000006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5-4B2B-8712-CF73DFCD7691}"/>
            </c:ext>
          </c:extLst>
        </c:ser>
        <c:ser>
          <c:idx val="3"/>
          <c:order val="3"/>
          <c:tx>
            <c:strRef>
              <c:f>'Sheet1 (2)'!$O$1</c:f>
              <c:strCache>
                <c:ptCount val="1"/>
                <c:pt idx="0">
                  <c:v>Women's Skill Based Training For
Livelihood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'Sheet1 (2)'!$K$2:$K$3</c:f>
              <c:strCache>
                <c:ptCount val="2"/>
                <c:pt idx="0">
                  <c:v>Beneficiaries  (Persons in lac)</c:v>
                </c:pt>
                <c:pt idx="1">
                  <c:v>Budget (Taka in crore)</c:v>
                </c:pt>
              </c:strCache>
            </c:strRef>
          </c:cat>
          <c:val>
            <c:numRef>
              <c:f>'Sheet1 (2)'!$O$2:$O$3</c:f>
              <c:numCache>
                <c:formatCode>0.00</c:formatCode>
                <c:ptCount val="2"/>
                <c:pt idx="0">
                  <c:v>0.26</c:v>
                </c:pt>
                <c:pt idx="1">
                  <c:v>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E5-4B2B-8712-CF73DFCD7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91087"/>
        <c:axId val="250184431"/>
      </c:barChart>
      <c:catAx>
        <c:axId val="25019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84431"/>
        <c:crosses val="autoZero"/>
        <c:auto val="1"/>
        <c:lblAlgn val="ctr"/>
        <c:lblOffset val="100"/>
        <c:noMultiLvlLbl val="0"/>
      </c:catAx>
      <c:valAx>
        <c:axId val="2501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9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83755784943844"/>
          <c:y val="0.56944104209196078"/>
          <c:w val="0.83748625061443294"/>
          <c:h val="0.40586759988334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Transgender, Bede</a:t>
            </a:r>
          </a:p>
          <a:p>
            <a:pPr>
              <a:defRPr/>
            </a:pPr>
            <a:r>
              <a:rPr lang="en-GB"/>
              <a:t>and  Disadvantaged Community</a:t>
            </a:r>
          </a:p>
        </c:rich>
      </c:tx>
      <c:layout>
        <c:manualLayout>
          <c:xMode val="edge"/>
          <c:yMode val="edge"/>
          <c:x val="0.1356983670454367"/>
          <c:y val="3.8387715930902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(2)'!$B$1</c:f>
              <c:strCache>
                <c:ptCount val="1"/>
                <c:pt idx="0">
                  <c:v>Program for Improving the Livelihood of  Transgender, Bede
and  Disadvantaged Community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'Sheet1 (2)'!$A$2:$A$3</c15:sqref>
                  </c15:fullRef>
                </c:ext>
              </c:extLst>
              <c:f>'Sheet1 (2)'!$A$2</c:f>
              <c:strCache>
                <c:ptCount val="1"/>
                <c:pt idx="0">
                  <c:v>Beneficiaries  (Persons in lac)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(2)'!$B$2:$B$3</c15:sqref>
                  </c15:fullRef>
                </c:ext>
              </c:extLst>
              <c:f>'Sheet1 (2)'!$B$2</c:f>
              <c:numCache>
                <c:formatCode>0.00</c:formatCode>
                <c:ptCount val="1"/>
                <c:pt idx="0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B-4F53-8621-278ACADDE063}"/>
            </c:ext>
          </c:extLst>
        </c:ser>
        <c:ser>
          <c:idx val="1"/>
          <c:order val="1"/>
          <c:tx>
            <c:strRef>
              <c:f>'Sheet1 (2)'!$C$1</c:f>
              <c:strCache>
                <c:ptCount val="1"/>
                <c:pt idx="0">
                  <c:v>Stipend for Improving the Livelihood of  Transgender,  Bede
and Disadvantaged Community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'Sheet1 (2)'!$A$2:$A$3</c15:sqref>
                  </c15:fullRef>
                </c:ext>
              </c:extLst>
              <c:f>'Sheet1 (2)'!$A$2</c:f>
              <c:strCache>
                <c:ptCount val="1"/>
                <c:pt idx="0">
                  <c:v>Beneficiaries  (Persons in lac)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(2)'!$C$2:$C$3</c15:sqref>
                  </c15:fullRef>
                </c:ext>
              </c:extLst>
              <c:f>'Sheet1 (2)'!$C$2</c:f>
              <c:numCache>
                <c:formatCode>0.00</c:formatCode>
                <c:ptCount val="1"/>
                <c:pt idx="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B-4F53-8621-278ACADD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138047"/>
        <c:axId val="2139136383"/>
      </c:barChart>
      <c:catAx>
        <c:axId val="213913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36383"/>
        <c:crosses val="autoZero"/>
        <c:auto val="1"/>
        <c:lblAlgn val="ctr"/>
        <c:lblOffset val="100"/>
        <c:noMultiLvlLbl val="0"/>
      </c:catAx>
      <c:valAx>
        <c:axId val="213913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3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285209109340372E-2"/>
          <c:y val="0.75916816539967036"/>
          <c:w val="0.93064947299194822"/>
          <c:h val="0.17532365076246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Lactating Mothers-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analysis!$E$4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6941176470588232"/>
                </c:manualLayout>
              </c:layout>
              <c:tx>
                <c:rich>
                  <a:bodyPr/>
                  <a:lstStyle/>
                  <a:p>
                    <a:fld id="{100B7BFB-CDE9-429F-A15A-238651879B6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A5B7C2E-B266-43DC-9930-36DF530648F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883-48B4-A85C-C299D595376F}"/>
                </c:ext>
              </c:extLst>
            </c:dLbl>
            <c:dLbl>
              <c:idx val="1"/>
              <c:layout>
                <c:manualLayout>
                  <c:x val="9.925558312655177E-3"/>
                  <c:y val="0.12235294117647059"/>
                </c:manualLayout>
              </c:layout>
              <c:tx>
                <c:rich>
                  <a:bodyPr/>
                  <a:lstStyle/>
                  <a:p>
                    <a:fld id="{279BC601-FB9C-4C3C-AAD4-D8F554F0528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1F96C58-B05B-4072-AB02-EF6EC1FCD46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883-48B4-A85C-C299D5953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analysis!$F$1:$G$1</c:f>
              <c:strCache>
                <c:ptCount val="2"/>
                <c:pt idx="0">
                  <c:v>Maternity Allowance Program for
the Poor Lactating Mothers</c:v>
                </c:pt>
                <c:pt idx="1">
                  <c:v>Assistance  for Working Lactating
Mothers</c:v>
                </c:pt>
              </c:strCache>
              <c:extLst xmlns:c15="http://schemas.microsoft.com/office/drawing/2012/chart"/>
            </c:strRef>
          </c:cat>
          <c:val>
            <c:numRef>
              <c:f>analysis!$F$4:$G$4</c:f>
              <c:numCache>
                <c:formatCode>0.00</c:formatCode>
                <c:ptCount val="2"/>
                <c:pt idx="0">
                  <c:v>764.39</c:v>
                </c:pt>
                <c:pt idx="1">
                  <c:v>276.64999999999998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analysis!$F$2:$G$2</c15:f>
                <c15:dlblRangeCache>
                  <c:ptCount val="2"/>
                  <c:pt idx="0">
                    <c:v>MoWCA</c:v>
                  </c:pt>
                  <c:pt idx="1">
                    <c:v>MoWCA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883-48B4-A85C-C299D5953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analysis!$E$2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analysis!$F$2:$G$2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883-48B4-A85C-C299D595376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analysis!$E$3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0"/>
                        <c:y val="0.1694117647058823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8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AFD8009-0C6C-45B2-9513-16D4E618FAFA}" type="CELLRANGE">
                            <a:rPr lang="en-US" sz="800" baseline="0">
                              <a:solidFill>
                                <a:schemeClr val="bg1"/>
                              </a:solidFill>
                            </a:rPr>
                            <a:pPr>
                              <a:defRPr sz="8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r>
                            <a:rPr lang="en-US" sz="800" baseline="0">
                              <a:solidFill>
                                <a:schemeClr val="bg1"/>
                              </a:solidFill>
                            </a:rPr>
                            <a:t>, </a:t>
                          </a:r>
                          <a:fld id="{88EA7873-8286-4CDD-BF50-07592EF179B8}" type="VALUE">
                            <a:rPr lang="en-US" sz="800" baseline="0">
                              <a:solidFill>
                                <a:schemeClr val="bg1"/>
                              </a:solidFill>
                            </a:rPr>
                            <a:pPr>
                              <a:defRPr sz="8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US" sz="800" baseline="0">
                            <a:solidFill>
                              <a:schemeClr val="bg1"/>
                            </a:solidFill>
                          </a:endParaRP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8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3883-48B4-A85C-C299D595376F}"/>
                      </c:ext>
                    </c:extLst>
                  </c:dLbl>
                  <c:dLbl>
                    <c:idx val="1"/>
                    <c:layout>
                      <c:manualLayout>
                        <c:x val="4.9627791563275434E-3"/>
                        <c:y val="0.14588235294117646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spAutoFit/>
                        </a:bodyPr>
                        <a:lstStyle/>
                        <a:p>
                          <a:pPr algn="ctr" rtl="0">
                            <a:defRPr lang="en-US" sz="8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F7AC0B79-7A91-4D78-8607-4B408CC93B7B}" type="CELLRANGE">
                            <a:rPr lang="en-US" sz="800" baseline="0"/>
                            <a:pPr algn="ctr" rtl="0">
                              <a:defRPr lang="en-US" sz="8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r>
                            <a:rPr lang="en-US" sz="800" baseline="0"/>
                            <a:t>, </a:t>
                          </a:r>
                          <a:fld id="{D4B6D7F6-3414-4A76-B9B6-27D82CF8891A}" type="VALUE">
                            <a:rPr lang="en-US" sz="800" baseline="0"/>
                            <a:pPr algn="ctr" rtl="0">
                              <a:defRPr lang="en-US" sz="8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US" sz="800" baseline="0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spAutoFit/>
                      </a:bodyPr>
                      <a:lstStyle/>
                      <a:p>
                        <a:pPr algn="ctr" rtl="0">
                          <a:defRPr lang="en-US" sz="8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3883-48B4-A85C-C299D595376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analysis!$F$3:$G$3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7.7</c:v>
                      </c:pt>
                      <c:pt idx="1">
                        <c:v>2.75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analysis!$F$2:$G$2</c15:f>
                      <c15:dlblRangeCache>
                        <c:ptCount val="2"/>
                        <c:pt idx="0">
                          <c:v>MoWCA</c:v>
                        </c:pt>
                        <c:pt idx="1">
                          <c:v>MoWCA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2-3883-48B4-A85C-C299D595376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analysis!$F$5:$G$5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9927.1428571428569</c:v>
                      </c:pt>
                      <c:pt idx="1">
                        <c:v>10060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883-48B4-A85C-C299D595376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analysis!$F$1:$G$1</c15:sqref>
                        </c15:formulaRef>
                      </c:ext>
                    </c:extLst>
                    <c:strCache>
                      <c:ptCount val="2"/>
                      <c:pt idx="0">
                        <c:v>Maternity Allowance Program for
the Poor Lactating Mothers</c:v>
                      </c:pt>
                      <c:pt idx="1">
                        <c:v>Assistance  for Working Lactating
Mothers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analysis!$F$6:$G$6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827.2619047619047</c:v>
                      </c:pt>
                      <c:pt idx="1">
                        <c:v>838.33333333333337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883-48B4-A85C-C299D595376F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Women-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analysis!$L$3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69411764705882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800">
                        <a:solidFill>
                          <a:schemeClr val="bg1"/>
                        </a:solidFill>
                      </a:defRPr>
                    </a:pPr>
                    <a:fld id="{17DCF3C6-3AED-4CCE-935C-E5DE8E29D1AF}" type="VALUE">
                      <a:rPr lang="en-US" sz="80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26F-4786-AA99-76AADFBD2812}"/>
                </c:ext>
              </c:extLst>
            </c:dLbl>
            <c:dLbl>
              <c:idx val="1"/>
              <c:layout>
                <c:manualLayout>
                  <c:x val="4.9628571802900071E-3"/>
                  <c:y val="1.53561541649399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8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8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 algn="ctr" rtl="0">
                      <a:defRPr lang="en-US" sz="800">
                        <a:solidFill>
                          <a:sysClr val="windowText" lastClr="000000"/>
                        </a:solidFill>
                      </a:defRPr>
                    </a:pPr>
                    <a:fld id="{40A78EF9-4EDB-4D85-944B-A7391C1EE4B2}" type="VALUE">
                      <a:rPr lang="en-US" sz="800">
                        <a:solidFill>
                          <a:sysClr val="windowText" lastClr="000000"/>
                        </a:solidFill>
                      </a:rPr>
                      <a:pPr algn="ctr" rtl="0">
                        <a:defRPr lang="en-US" sz="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26F-4786-AA99-76AADFBD281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F79CFC4-3145-4E35-A572-7B25EAF76FA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D667E9E-F0E5-484B-A8AD-49890B843BB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26F-4786-AA99-76AADFBD281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1D0BC21-BFA4-4D52-AA46-9980C53870C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985862A0-F339-4EE5-9874-E5A3B6A3189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26F-4786-AA99-76AADFBD28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analysis!$M$1:$P$1</c:f>
              <c:strCache>
                <c:ptCount val="4"/>
                <c:pt idx="0">
                  <c:v>Allowances for the Widow, Deserte
and Destitute Women</c:v>
                </c:pt>
                <c:pt idx="1">
                  <c:v>Special  Assistance Fund for Women development and
Women Entrepreneurs</c:v>
                </c:pt>
                <c:pt idx="2">
                  <c:v>Development of women entrepreneurs in economic empowerment at the grass root
level</c:v>
                </c:pt>
                <c:pt idx="3">
                  <c:v>Women's Skill Based Training For
Livelihood</c:v>
                </c:pt>
              </c:strCache>
            </c:strRef>
          </c:cat>
          <c:val>
            <c:numRef>
              <c:f>analysis!$M$3:$P$3</c:f>
              <c:numCache>
                <c:formatCode>0.00</c:formatCode>
                <c:ptCount val="4"/>
                <c:pt idx="0">
                  <c:v>24.75</c:v>
                </c:pt>
                <c:pt idx="1">
                  <c:v>0.25</c:v>
                </c:pt>
                <c:pt idx="2">
                  <c:v>0.4</c:v>
                </c:pt>
                <c:pt idx="3">
                  <c:v>0.26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analysis!$M$2:$P$2</c15:f>
                <c15:dlblRangeCache>
                  <c:ptCount val="4"/>
                  <c:pt idx="0">
                    <c:v>MoSW</c:v>
                  </c:pt>
                  <c:pt idx="1">
                    <c:v>Finance Division</c:v>
                  </c:pt>
                  <c:pt idx="2">
                    <c:v>MoWCA</c:v>
                  </c:pt>
                  <c:pt idx="3">
                    <c:v>MoWCA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226F-4786-AA99-76AADFBD28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analysis!$L$2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analysis!$M$2:$P$2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26F-4786-AA99-76AADFBD28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analysis!$L$4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analysis!$M$4:$P$4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1495.4</c:v>
                      </c:pt>
                      <c:pt idx="1">
                        <c:v>125</c:v>
                      </c:pt>
                      <c:pt idx="2">
                        <c:v>79.290000000000006</c:v>
                      </c:pt>
                      <c:pt idx="3">
                        <c:v>7.99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26F-4786-AA99-76AADFBD281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analysis!$L$5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analysis!$M$5:$P$5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6042.0202020202023</c:v>
                      </c:pt>
                      <c:pt idx="1">
                        <c:v>50000</c:v>
                      </c:pt>
                      <c:pt idx="2">
                        <c:v>19822.500000000004</c:v>
                      </c:pt>
                      <c:pt idx="3">
                        <c:v>3073.0769230769229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26F-4786-AA99-76AADFBD281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analysis!$L$6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analysis!$M$6:$P$6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503.50168350168354</c:v>
                      </c:pt>
                      <c:pt idx="1">
                        <c:v>4166.666666666667</c:v>
                      </c:pt>
                      <c:pt idx="2">
                        <c:v>1651.8750000000002</c:v>
                      </c:pt>
                      <c:pt idx="3">
                        <c:v>256.08974358974359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26F-4786-AA99-76AADFBD2812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Women-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analysis!$L$4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42AA2FD-80C8-41A9-A2AE-F8DFF73D7A7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5AAFD62-E7F1-44B0-B08D-78DE4D2871B6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F30-418C-8F41-CD17EF5B22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6D4A3E-7CD2-4A7C-BA76-DAED788CD9F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3904599-58D8-4B73-91E2-A2F04ECDD550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F30-418C-8F41-CD17EF5B22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D12405-30AB-4E5C-BA32-B5A3E9A906A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79EF2C-B470-4C22-9C08-E35841811AFA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F30-418C-8F41-CD17EF5B227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FCC6D6-9291-45FB-B7D8-86AA41A2FEF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993E0F5-6B69-41AB-8E3A-09745DD86EB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F30-418C-8F41-CD17EF5B2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analysis!$M$1:$P$1</c:f>
              <c:strCache>
                <c:ptCount val="4"/>
                <c:pt idx="0">
                  <c:v>Allowances for the Widow, Deserte
and Destitute Women</c:v>
                </c:pt>
                <c:pt idx="1">
                  <c:v>Special  Assistance Fund for Women development and
Women Entrepreneurs</c:v>
                </c:pt>
                <c:pt idx="2">
                  <c:v>Development of women entrepreneurs in economic empowerment at the grass root
level</c:v>
                </c:pt>
                <c:pt idx="3">
                  <c:v>Women's Skill Based Training For
Livelihood</c:v>
                </c:pt>
              </c:strCache>
              <c:extLst xmlns:c15="http://schemas.microsoft.com/office/drawing/2012/chart"/>
            </c:strRef>
          </c:cat>
          <c:val>
            <c:numRef>
              <c:f>analysis!$M$4:$P$4</c:f>
              <c:numCache>
                <c:formatCode>0.00</c:formatCode>
                <c:ptCount val="4"/>
                <c:pt idx="0">
                  <c:v>1495.4</c:v>
                </c:pt>
                <c:pt idx="1">
                  <c:v>125</c:v>
                </c:pt>
                <c:pt idx="2">
                  <c:v>79.290000000000006</c:v>
                </c:pt>
                <c:pt idx="3">
                  <c:v>7.99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analysis!$M$2:$P$2</c15:f>
                <c15:dlblRangeCache>
                  <c:ptCount val="4"/>
                  <c:pt idx="0">
                    <c:v>MoSW</c:v>
                  </c:pt>
                  <c:pt idx="1">
                    <c:v>Finance Division</c:v>
                  </c:pt>
                  <c:pt idx="2">
                    <c:v>MoWCA</c:v>
                  </c:pt>
                  <c:pt idx="3">
                    <c:v>MoWCA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F30-418C-8F41-CD17EF5B22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analysis!$L$2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analysis!$M$2:$P$2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F30-418C-8F41-CD17EF5B227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analysis!$L$3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0"/>
                        <c:y val="0.1694117647058823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8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800">
                              <a:solidFill>
                                <a:schemeClr val="bg1"/>
                              </a:solidFill>
                            </a:rPr>
                            <a:pPr>
                              <a:defRPr sz="8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8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>
                            <a:defRPr sz="800">
                              <a:solidFill>
                                <a:schemeClr val="bg1"/>
                              </a:solidFill>
                            </a:defRPr>
                          </a:pPr>
                          <a:fld id="{17DCF3C6-3AED-4CCE-935C-E5DE8E29D1AF}" type="VALUE">
                            <a:rPr lang="en-US" sz="800">
                              <a:solidFill>
                                <a:schemeClr val="bg1"/>
                              </a:solidFill>
                            </a:rPr>
                            <a:pPr>
                              <a:defRPr sz="8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8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EF30-418C-8F41-CD17EF5B227B}"/>
                      </c:ext>
                    </c:extLst>
                  </c:dLbl>
                  <c:dLbl>
                    <c:idx val="1"/>
                    <c:layout>
                      <c:manualLayout>
                        <c:x val="4.9628571802900071E-3"/>
                        <c:y val="1.5356154164939909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spAutoFit/>
                        </a:bodyPr>
                        <a:lstStyle/>
                        <a:p>
                          <a:pPr algn="ctr" rtl="0">
                            <a:defRPr lang="en-US" sz="8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[CELLRANGE]</a:t>
                          </a:fld>
                          <a:endParaRPr lang="en-US" sz="800" baseline="0">
                            <a:solidFill>
                              <a:sysClr val="windowText" lastClr="000000"/>
                            </a:solidFill>
                          </a:endParaRPr>
                        </a:p>
                        <a:p>
                          <a:pPr algn="ctr" rtl="0">
                            <a:defRPr lang="en-US" sz="800">
                              <a:solidFill>
                                <a:sysClr val="windowText" lastClr="000000"/>
                              </a:solidFill>
                            </a:defRPr>
                          </a:pPr>
                          <a:fld id="{40A78EF9-4EDB-4D85-944B-A7391C1EE4B2}" type="VALUE">
                            <a:rPr lang="en-US" sz="800">
                              <a:solidFill>
                                <a:sysClr val="windowText" lastClr="000000"/>
                              </a:solidFill>
                            </a:rPr>
                            <a:pPr algn="ctr" rtl="0">
                              <a:defRPr lang="en-US" sz="800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spAutoFit/>
                      </a:bodyPr>
                      <a:lstStyle/>
                      <a:p>
                        <a:pPr algn="ctr" rtl="0">
                          <a:defRPr lang="en-US" sz="8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EF30-418C-8F41-CD17EF5B227B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0E7E35BD-55F1-4DDF-9537-CC333C65AD51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A7EF8764-7A9E-48D9-BDC7-3F3DBEB52ADB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2-EF30-418C-8F41-CD17EF5B227B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fld id="{A7CD7C6C-5710-46B7-B988-2CCB93BC8C6D}" type="CELLRANGE">
                            <a:rPr lang="en-US"/>
                            <a:pPr/>
                            <a:t>[CELLRANGE]</a:t>
                          </a:fld>
                          <a:r>
                            <a:rPr lang="en-US" baseline="0"/>
                            <a:t>
</a:t>
                          </a:r>
                          <a:fld id="{E87DAD6E-C8C4-4A55-8720-9C77509F1443}" type="VALUE">
                            <a:rPr lang="en-US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xForSave val="1"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3-EF30-418C-8F41-CD17EF5B227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analysis!$M$3:$P$3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24.75</c:v>
                      </c:pt>
                      <c:pt idx="1">
                        <c:v>0.25</c:v>
                      </c:pt>
                      <c:pt idx="2">
                        <c:v>0.4</c:v>
                      </c:pt>
                      <c:pt idx="3">
                        <c:v>0.26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analysis!$M$2:$P$2</c15:f>
                      <c15:dlblRangeCache>
                        <c:ptCount val="4"/>
                        <c:pt idx="0">
                          <c:v>MoSW</c:v>
                        </c:pt>
                        <c:pt idx="1">
                          <c:v>Finance Division</c:v>
                        </c:pt>
                        <c:pt idx="2">
                          <c:v>MoWCA</c:v>
                        </c:pt>
                        <c:pt idx="3">
                          <c:v>MoWCA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4-EF30-418C-8F41-CD17EF5B227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analysis!$L$5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analysis!$M$5:$P$5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6042.0202020202023</c:v>
                      </c:pt>
                      <c:pt idx="1">
                        <c:v>50000</c:v>
                      </c:pt>
                      <c:pt idx="2">
                        <c:v>19822.500000000004</c:v>
                      </c:pt>
                      <c:pt idx="3">
                        <c:v>3073.0769230769229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F30-418C-8F41-CD17EF5B227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analysis!$L$6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analysis!$M$1:$P$1</c15:sqref>
                        </c15:formulaRef>
                      </c:ext>
                    </c:extLst>
                    <c:strCache>
                      <c:ptCount val="4"/>
                      <c:pt idx="0">
                        <c:v>Allowances for the Widow, Deserte
and Destitute Women</c:v>
                      </c:pt>
                      <c:pt idx="1">
                        <c:v>Special  Assistance Fund for Women development and
Women Entrepreneurs</c:v>
                      </c:pt>
                      <c:pt idx="2">
                        <c:v>Development of women entrepreneurs in economic empowerment at the grass root
level</c:v>
                      </c:pt>
                      <c:pt idx="3">
                        <c:v>Women's Skill Based Training For
Livelihood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analysis!$M$6:$P$6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503.50168350168354</c:v>
                      </c:pt>
                      <c:pt idx="1">
                        <c:v>4166.666666666667</c:v>
                      </c:pt>
                      <c:pt idx="2">
                        <c:v>1651.8750000000002</c:v>
                      </c:pt>
                      <c:pt idx="3">
                        <c:v>256.08974358974359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F30-418C-8F41-CD17EF5B227B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Agriculture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analysis!$I$3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69411764705882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700">
                        <a:solidFill>
                          <a:schemeClr val="bg1"/>
                        </a:solidFill>
                      </a:rPr>
                      <a:pPr>
                        <a:defRPr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700">
                        <a:solidFill>
                          <a:schemeClr val="bg1"/>
                        </a:solidFill>
                      </a:defRPr>
                    </a:pPr>
                    <a:fld id="{17DCF3C6-3AED-4CCE-935C-E5DE8E29D1AF}" type="VALUE">
                      <a:rPr lang="en-US" sz="700">
                        <a:solidFill>
                          <a:schemeClr val="bg1"/>
                        </a:solidFill>
                      </a:rPr>
                      <a:pPr>
                        <a:defRPr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395-4F8A-8745-37F64EF68DEE}"/>
                </c:ext>
              </c:extLst>
            </c:dLbl>
            <c:dLbl>
              <c:idx val="1"/>
              <c:layout>
                <c:manualLayout>
                  <c:x val="6.1690208375861149E-3"/>
                  <c:y val="0.215356147520200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en-US" sz="700">
                        <a:solidFill>
                          <a:schemeClr val="bg1"/>
                        </a:solidFill>
                      </a:defRPr>
                    </a:pPr>
                    <a:fld id="{40A78EF9-4EDB-4D85-944B-A7391C1EE4B2}" type="VALU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395-4F8A-8745-37F64EF68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analysis!$J$1:$K$1</c:f>
              <c:strCache>
                <c:ptCount val="2"/>
                <c:pt idx="0">
                  <c:v>Agricultural Rehabilitation</c:v>
                </c:pt>
                <c:pt idx="1">
                  <c:v>Agricultural Subsidy</c:v>
                </c:pt>
              </c:strCache>
            </c:strRef>
          </c:cat>
          <c:val>
            <c:numRef>
              <c:f>analysis!$J$3:$K$3</c:f>
              <c:numCache>
                <c:formatCode>0.00</c:formatCode>
                <c:ptCount val="2"/>
                <c:pt idx="0">
                  <c:v>60</c:v>
                </c:pt>
                <c:pt idx="1">
                  <c:v>87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analysis!$J$2:$K$2</c15:f>
                <c15:dlblRangeCache>
                  <c:ptCount val="2"/>
                  <c:pt idx="0">
                    <c:v>Agriculture</c:v>
                  </c:pt>
                  <c:pt idx="1">
                    <c:v>Agriculture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D395-4F8A-8745-37F64EF68D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analysis!$I$2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analysis!$J$2:$K$2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D395-4F8A-8745-37F64EF68DE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analysis!$J$4:$K$4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400</c:v>
                      </c:pt>
                      <c:pt idx="1">
                        <c:v>7970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395-4F8A-8745-37F64EF68DE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analysis!$J$5:$K$5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666.66666666666663</c:v>
                      </c:pt>
                      <c:pt idx="1">
                        <c:v>9160.9195402298847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395-4F8A-8745-37F64EF68DE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analysis!$J$6:$K$6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55.55555555555555</c:v>
                      </c:pt>
                      <c:pt idx="1">
                        <c:v>763.40996168582376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395-4F8A-8745-37F64EF68DEE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Agriculture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Budget (Taka in crore)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analysis!$I$4</c:f>
              <c:strCache>
                <c:ptCount val="1"/>
                <c:pt idx="0">
                  <c:v>Budget (Taka in crore)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2054BE1-FCC6-4279-8E20-D698B43D4B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E9C195-252F-40DA-B449-59F2DE31562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9D8-42B9-95FB-4B671B7A2F59}"/>
                </c:ext>
              </c:extLst>
            </c:dLbl>
            <c:dLbl>
              <c:idx val="1"/>
              <c:layout>
                <c:manualLayout>
                  <c:x val="1.0282776349614395E-2"/>
                  <c:y val="0.14767932489451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B44213F-FF8F-4ADB-8B35-3E895BEA3E56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700">
                        <a:solidFill>
                          <a:schemeClr val="bg1"/>
                        </a:solidFill>
                      </a:defRPr>
                    </a:pPr>
                    <a:fld id="{382ABFFB-C422-4461-9941-22993027FD7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9D8-42B9-95FB-4B671B7A2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analysis!$J$1:$K$1</c:f>
              <c:strCache>
                <c:ptCount val="2"/>
                <c:pt idx="0">
                  <c:v>Agricultural Rehabilitation</c:v>
                </c:pt>
                <c:pt idx="1">
                  <c:v>Agricultural Subsidy</c:v>
                </c:pt>
              </c:strCache>
              <c:extLst xmlns:c15="http://schemas.microsoft.com/office/drawing/2012/chart"/>
            </c:strRef>
          </c:cat>
          <c:val>
            <c:numRef>
              <c:f>analysis!$J$4:$K$4</c:f>
              <c:numCache>
                <c:formatCode>0.00</c:formatCode>
                <c:ptCount val="2"/>
                <c:pt idx="0">
                  <c:v>400</c:v>
                </c:pt>
                <c:pt idx="1">
                  <c:v>7970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analysis!$J$2:$K$2</c15:f>
                <c15:dlblRangeCache>
                  <c:ptCount val="2"/>
                  <c:pt idx="0">
                    <c:v>Agriculture</c:v>
                  </c:pt>
                  <c:pt idx="1">
                    <c:v>Agriculture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C9D8-42B9-95FB-4B671B7A2F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analysis!$I$2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analysis!$J$2:$K$2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9D8-42B9-95FB-4B671B7A2F5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analysis!$I$3</c15:sqref>
                        </c15:formulaRef>
                      </c:ext>
                    </c:extLst>
                    <c:strCache>
                      <c:ptCount val="1"/>
                      <c:pt idx="0">
                        <c:v>Beneficiaries  (Persons in lac)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0"/>
                        <c:y val="0.1694117647058823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7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4477C27-D32A-460B-AE8A-E48AC0DC1350}" type="CELLRANGE">
                            <a:rPr lang="en-US" sz="700">
                              <a:solidFill>
                                <a:schemeClr val="bg1"/>
                              </a:solidFill>
                            </a:rPr>
                            <a:pPr>
                              <a:defRPr sz="7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>
                            <a:defRPr sz="700">
                              <a:solidFill>
                                <a:schemeClr val="bg1"/>
                              </a:solidFill>
                            </a:defRPr>
                          </a:pPr>
                          <a:fld id="{17DCF3C6-3AED-4CCE-935C-E5DE8E29D1AF}" type="VALUE">
                            <a:rPr lang="en-US" sz="700">
                              <a:solidFill>
                                <a:schemeClr val="bg1"/>
                              </a:solidFill>
                            </a:rPr>
                            <a:pPr>
                              <a:defRPr sz="7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C9D8-42B9-95FB-4B671B7A2F59}"/>
                      </c:ext>
                    </c:extLst>
                  </c:dLbl>
                  <c:dLbl>
                    <c:idx val="1"/>
                    <c:layout>
                      <c:manualLayout>
                        <c:x val="-6.6843973954170905E-3"/>
                        <c:y val="0.2153561541649399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algn="ctr" rtl="0">
                            <a:defRPr lang="en-US" sz="700" b="0" i="0" u="none" strike="noStrike" kern="1200" baseline="0">
                              <a:solidFill>
                                <a:schemeClr val="bg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107404CF-5F65-458D-B83C-7204295921CF}" type="CELLRANG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[CELLRANGE]</a:t>
                          </a:fld>
                          <a:endParaRPr lang="en-US" sz="700" baseline="0">
                            <a:solidFill>
                              <a:schemeClr val="bg1"/>
                            </a:solidFill>
                          </a:endParaRPr>
                        </a:p>
                        <a:p>
                          <a:pPr algn="ctr" rtl="0">
                            <a:defRPr lang="en-US" sz="700">
                              <a:solidFill>
                                <a:schemeClr val="bg1"/>
                              </a:solidFill>
                            </a:defRPr>
                          </a:pPr>
                          <a:fld id="{40A78EF9-4EDB-4D85-944B-A7391C1EE4B2}" type="VALUE">
                            <a:rPr lang="en-US" sz="700">
                              <a:solidFill>
                                <a:schemeClr val="bg1"/>
                              </a:solidFill>
                            </a:rPr>
                            <a:pPr algn="ctr" rtl="0">
                              <a:defRPr lang="en-US" sz="700">
                                <a:solidFill>
                                  <a:schemeClr val="bg1"/>
                                </a:solidFill>
                              </a:defRPr>
                            </a:pPr>
                            <a:t>[VALUE]</a:t>
                          </a:fld>
                          <a:endParaRPr lang="en-GB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algn="ctr" rtl="0">
                          <a:defRPr lang="en-US" sz="700" b="0" i="0" u="none" strike="noStrike" kern="1200" baseline="0">
                            <a:solidFill>
                              <a:schemeClr val="bg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>
                      <c:ext xmlns:c15="http://schemas.microsoft.com/office/drawing/2012/chart" uri="{CE6537A1-D6FC-4f65-9D91-7224C49458BB}">
                        <c15:layout>
                          <c:manualLayout>
                            <c:w val="0.17144758735440932"/>
                            <c:h val="0.14960000000000001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1-C9D8-42B9-95FB-4B671B7A2F5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
</c:separator>
                  <c:showLeaderLines val="0"/>
                  <c:extLst>
                    <c:ext xmlns:c15="http://schemas.microsoft.com/office/drawing/2012/chart"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analysis!$J$3:$K$3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60</c:v>
                      </c:pt>
                      <c:pt idx="1">
                        <c:v>87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datalabelsRange>
                      <c15:f>analysis!$M$2:$P$2</c15:f>
                      <c15:dlblRangeCache>
                        <c:ptCount val="4"/>
                        <c:pt idx="0">
                          <c:v>MoSW</c:v>
                        </c:pt>
                        <c:pt idx="1">
                          <c:v>Finance Division</c:v>
                        </c:pt>
                        <c:pt idx="2">
                          <c:v>MoWCA</c:v>
                        </c:pt>
                        <c:pt idx="3">
                          <c:v>MoWCA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02-C9D8-42B9-95FB-4B671B7A2F5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analysis!$I$5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analysis!$J$5:$K$5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666.66666666666663</c:v>
                      </c:pt>
                      <c:pt idx="1">
                        <c:v>9160.9195402298847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9D8-42B9-95FB-4B671B7A2F5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analysis!$I$6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analysis!$J$1:$K$1</c15:sqref>
                        </c15:formulaRef>
                      </c:ext>
                    </c:extLst>
                    <c:strCache>
                      <c:ptCount val="2"/>
                      <c:pt idx="0">
                        <c:v>Agricultural Rehabilitation</c:v>
                      </c:pt>
                      <c:pt idx="1">
                        <c:v>Agricultural Subsidy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analysis!$J$6:$K$6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55.55555555555555</c:v>
                      </c:pt>
                      <c:pt idx="1">
                        <c:v>763.40996168582376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9D8-42B9-95FB-4B671B7A2F59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Micro-Credit-</a:t>
            </a:r>
          </a:p>
          <a:p>
            <a:pPr>
              <a:defRPr/>
            </a:pPr>
            <a:r>
              <a:rPr lang="en-GB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Beneficiaries  (Persons in lac)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16805324459232E-2"/>
          <c:y val="0.19730526315789473"/>
          <c:w val="0.92678868552412641"/>
          <c:h val="0.427501036054703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analysis!$Q$3</c:f>
              <c:strCache>
                <c:ptCount val="1"/>
                <c:pt idx="0">
                  <c:v>Beneficiaries  (Persons in lac)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69411764705882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477C27-D32A-460B-AE8A-E48AC0DC1350}" type="CELLRANGE">
                      <a:rPr lang="en-US" sz="700">
                        <a:solidFill>
                          <a:schemeClr val="bg1"/>
                        </a:solidFill>
                      </a:rPr>
                      <a:pPr>
                        <a:defRPr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700">
                        <a:solidFill>
                          <a:schemeClr val="bg1"/>
                        </a:solidFill>
                      </a:defRPr>
                    </a:pPr>
                    <a:fld id="{17DCF3C6-3AED-4CCE-935C-E5DE8E29D1AF}" type="VALUE">
                      <a:rPr lang="en-US" sz="700">
                        <a:solidFill>
                          <a:schemeClr val="bg1"/>
                        </a:solidFill>
                      </a:rPr>
                      <a:pPr>
                        <a:defRPr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426-4C81-933C-AA8B31A20A83}"/>
                </c:ext>
              </c:extLst>
            </c:dLbl>
            <c:dLbl>
              <c:idx val="1"/>
              <c:layout>
                <c:manualLayout>
                  <c:x val="6.1690585591967157E-3"/>
                  <c:y val="0.160503671218312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7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404CF-5F65-458D-B83C-7204295921CF}" type="CELLRANG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en-US" sz="700">
                        <a:solidFill>
                          <a:schemeClr val="bg1"/>
                        </a:solidFill>
                      </a:defRPr>
                    </a:pPr>
                    <a:fld id="{40A78EF9-4EDB-4D85-944B-A7391C1EE4B2}" type="VALUE">
                      <a:rPr lang="en-US" sz="700">
                        <a:solidFill>
                          <a:schemeClr val="bg1"/>
                        </a:solidFill>
                      </a:rPr>
                      <a:pPr algn="ctr" rtl="0">
                        <a:defRPr lang="en-US" sz="7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15442382041573"/>
                      <c:h val="0.1495999867105219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426-4C81-933C-AA8B31A20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analysis!$R$1:$S$1</c:f>
              <c:strCache>
                <c:ptCount val="2"/>
                <c:pt idx="0">
                  <c:v>Micro-credit for Women Self-
employment</c:v>
                </c:pt>
                <c:pt idx="1">
                  <c:v>Interest Free Micro-Credit Program for RSS, RMC and Urban
Centre</c:v>
                </c:pt>
              </c:strCache>
            </c:strRef>
          </c:cat>
          <c:val>
            <c:numRef>
              <c:f>analysis!$R$3:$S$3</c:f>
              <c:numCache>
                <c:formatCode>0.00</c:formatCode>
                <c:ptCount val="2"/>
                <c:pt idx="0">
                  <c:v>0.34</c:v>
                </c:pt>
                <c:pt idx="1">
                  <c:v>0.3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analysis!$R$2:$S$2</c15:f>
                <c15:dlblRangeCache>
                  <c:ptCount val="2"/>
                  <c:pt idx="0">
                    <c:v>MoWCA</c:v>
                  </c:pt>
                  <c:pt idx="1">
                    <c:v>MoSW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3426-4C81-933C-AA8B31A20A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97935"/>
        <c:axId val="125403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analysis!$Q$2</c15:sqref>
                        </c15:formulaRef>
                      </c:ext>
                    </c:extLst>
                    <c:strCache>
                      <c:ptCount val="1"/>
                      <c:pt idx="0">
                        <c:v>Org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analysis!$R$2:$S$2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426-4C81-933C-AA8B31A20A8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analysis!$Q$4</c15:sqref>
                        </c15:formulaRef>
                      </c:ext>
                    </c:extLst>
                    <c:strCache>
                      <c:ptCount val="1"/>
                      <c:pt idx="0">
                        <c:v>Budget (Taka in crore)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analysis!$R$4:$S$4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6</c:v>
                      </c:pt>
                      <c:pt idx="1">
                        <c:v>60.82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426-4C81-933C-AA8B31A20A8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analysis!$Q$5</c15:sqref>
                        </c15:formulaRef>
                      </c:ext>
                    </c:extLst>
                    <c:strCache>
                      <c:ptCount val="1"/>
                      <c:pt idx="0">
                        <c:v>Annual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analysis!$R$5:$S$5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1764.7058823529412</c:v>
                      </c:pt>
                      <c:pt idx="1">
                        <c:v>20273.333333333332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426-4C81-933C-AA8B31A20A8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analysis!$Q$6</c15:sqref>
                        </c15:formulaRef>
                      </c:ext>
                    </c:extLst>
                    <c:strCache>
                      <c:ptCount val="1"/>
                      <c:pt idx="0">
                        <c:v>Monthly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analysis!$R$1:$S$1</c15:sqref>
                        </c15:formulaRef>
                      </c:ext>
                    </c:extLst>
                    <c:strCache>
                      <c:ptCount val="2"/>
                      <c:pt idx="0">
                        <c:v>Micro-credit for Women Self-
employment</c:v>
                      </c:pt>
                      <c:pt idx="1">
                        <c:v>Interest Free Micro-Credit Program for RSS, RMC and Urban
Centre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analysis!$R$6:$S$6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147.05882352941177</c:v>
                      </c:pt>
                      <c:pt idx="1">
                        <c:v>1689.4444444444443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426-4C81-933C-AA8B31A20A83}"/>
                  </c:ext>
                </c:extLst>
              </c15:ser>
            </c15:filteredBarSeries>
          </c:ext>
        </c:extLst>
      </c:barChart>
      <c:catAx>
        <c:axId val="12539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3759"/>
        <c:crosses val="autoZero"/>
        <c:auto val="1"/>
        <c:lblAlgn val="ctr"/>
        <c:lblOffset val="100"/>
        <c:noMultiLvlLbl val="0"/>
      </c:catAx>
      <c:valAx>
        <c:axId val="1254037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539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ED779-2954-4632-AF03-BD7AB50E0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527050</xdr:colOff>
      <xdr:row>0</xdr:row>
      <xdr:rowOff>0</xdr:rowOff>
    </xdr:from>
    <xdr:to>
      <xdr:col>9</xdr:col>
      <xdr:colOff>292100</xdr:colOff>
      <xdr:row>16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E6F614-D8C3-4498-97ED-A0F958E56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</xdr:colOff>
      <xdr:row>0</xdr:row>
      <xdr:rowOff>0</xdr:rowOff>
    </xdr:from>
    <xdr:to>
      <xdr:col>14</xdr:col>
      <xdr:colOff>330200</xdr:colOff>
      <xdr:row>16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BD594F-8A01-4C9F-982C-18D40C8D4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</xdr:colOff>
      <xdr:row>0</xdr:row>
      <xdr:rowOff>25400</xdr:rowOff>
    </xdr:from>
    <xdr:to>
      <xdr:col>19</xdr:col>
      <xdr:colOff>336550</xdr:colOff>
      <xdr:row>16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047052-1BB3-454B-9B27-79128DC6E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139700</xdr:rowOff>
    </xdr:from>
    <xdr:to>
      <xdr:col>6</xdr:col>
      <xdr:colOff>463550</xdr:colOff>
      <xdr:row>35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64B7F4-FC6C-4154-AB1B-EA5AACF76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101600</xdr:colOff>
      <xdr:row>17</xdr:row>
      <xdr:rowOff>12700</xdr:rowOff>
    </xdr:from>
    <xdr:to>
      <xdr:col>14</xdr:col>
      <xdr:colOff>6350</xdr:colOff>
      <xdr:row>35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BF1EC3E-8258-4020-8C9A-8C40412E8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112713</xdr:colOff>
      <xdr:row>16</xdr:row>
      <xdr:rowOff>131762</xdr:rowOff>
    </xdr:from>
    <xdr:to>
      <xdr:col>18</xdr:col>
      <xdr:colOff>347663</xdr:colOff>
      <xdr:row>35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8810BD7-86D8-4A8F-ACF7-643BF09AA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425450</xdr:colOff>
      <xdr:row>16</xdr:row>
      <xdr:rowOff>127000</xdr:rowOff>
    </xdr:from>
    <xdr:to>
      <xdr:col>23</xdr:col>
      <xdr:colOff>101600</xdr:colOff>
      <xdr:row>35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0A2173A-9D32-4840-8D9E-F706688BE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234950</xdr:colOff>
      <xdr:row>54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E3A2194-625A-4700-BF87-1540FFCEB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9</xdr:col>
      <xdr:colOff>234950</xdr:colOff>
      <xdr:row>54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73C0BE9-1DA3-4E3B-AF94-1144A0B2E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35</xdr:row>
      <xdr:rowOff>166686</xdr:rowOff>
    </xdr:from>
    <xdr:to>
      <xdr:col>17</xdr:col>
      <xdr:colOff>120650</xdr:colOff>
      <xdr:row>59</xdr:row>
      <xdr:rowOff>150811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DE33486-EA8F-4697-A26B-17D083BB3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25</xdr:col>
      <xdr:colOff>120650</xdr:colOff>
      <xdr:row>59</xdr:row>
      <xdr:rowOff>150812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F22D165-1C6D-46BE-8D4A-0A2C3913D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120650</xdr:colOff>
      <xdr:row>84</xdr:row>
      <xdr:rowOff>150813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10EAE1-60B5-461D-80F6-9FE4C55F9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120650</xdr:colOff>
      <xdr:row>84</xdr:row>
      <xdr:rowOff>150813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9CCE855-D88A-4DEE-BC76-0C726A21C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20</xdr:col>
      <xdr:colOff>234950</xdr:colOff>
      <xdr:row>79</xdr:row>
      <xdr:rowOff>39688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64D7FD4-6BB2-44B5-AEC1-24DDD68BD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61</xdr:row>
      <xdr:rowOff>0</xdr:rowOff>
    </xdr:from>
    <xdr:to>
      <xdr:col>25</xdr:col>
      <xdr:colOff>234950</xdr:colOff>
      <xdr:row>79</xdr:row>
      <xdr:rowOff>39688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62E5C63-8334-4B4B-A402-BEE4AAB56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6</xdr:col>
      <xdr:colOff>87312</xdr:colOff>
      <xdr:row>106</xdr:row>
      <xdr:rowOff>87313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B7FA1F2-D4FE-484C-8B90-A5A44F633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86</xdr:row>
      <xdr:rowOff>0</xdr:rowOff>
    </xdr:from>
    <xdr:to>
      <xdr:col>13</xdr:col>
      <xdr:colOff>87312</xdr:colOff>
      <xdr:row>106</xdr:row>
      <xdr:rowOff>87313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C824D8D-4BCC-4E98-ACDF-F3B0F4EAA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555623</xdr:colOff>
      <xdr:row>85</xdr:row>
      <xdr:rowOff>166686</xdr:rowOff>
    </xdr:from>
    <xdr:to>
      <xdr:col>27</xdr:col>
      <xdr:colOff>500063</xdr:colOff>
      <xdr:row>117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0261CD3-8D25-40AB-8B40-7321C02BC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246063</xdr:colOff>
      <xdr:row>85</xdr:row>
      <xdr:rowOff>150812</xdr:rowOff>
    </xdr:from>
    <xdr:to>
      <xdr:col>41</xdr:col>
      <xdr:colOff>261939</xdr:colOff>
      <xdr:row>116</xdr:row>
      <xdr:rowOff>134938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4EA2B2C-5D02-48EE-A741-B4890DCDF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6</xdr:col>
      <xdr:colOff>87312</xdr:colOff>
      <xdr:row>127</xdr:row>
      <xdr:rowOff>87313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BE35840-B4E0-4C29-A86E-2E28DAEAB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230187</xdr:colOff>
      <xdr:row>107</xdr:row>
      <xdr:rowOff>7937</xdr:rowOff>
    </xdr:from>
    <xdr:to>
      <xdr:col>12</xdr:col>
      <xdr:colOff>317499</xdr:colOff>
      <xdr:row>127</xdr:row>
      <xdr:rowOff>95250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8A8E13E5-8424-4367-B728-A9A85E12B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87312</xdr:colOff>
      <xdr:row>149</xdr:row>
      <xdr:rowOff>87313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D9916E22-1DB5-4A8E-B916-5F4CC5846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129</xdr:row>
      <xdr:rowOff>0</xdr:rowOff>
    </xdr:from>
    <xdr:to>
      <xdr:col>13</xdr:col>
      <xdr:colOff>87312</xdr:colOff>
      <xdr:row>149</xdr:row>
      <xdr:rowOff>87313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17F43F6F-5996-4BD5-A966-DF7A9552C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0</xdr:colOff>
      <xdr:row>129</xdr:row>
      <xdr:rowOff>0</xdr:rowOff>
    </xdr:from>
    <xdr:to>
      <xdr:col>20</xdr:col>
      <xdr:colOff>87312</xdr:colOff>
      <xdr:row>149</xdr:row>
      <xdr:rowOff>87313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4A06745-E406-47AF-9DA4-2E7BCF446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158750</xdr:colOff>
      <xdr:row>129</xdr:row>
      <xdr:rowOff>31750</xdr:rowOff>
    </xdr:from>
    <xdr:to>
      <xdr:col>26</xdr:col>
      <xdr:colOff>246062</xdr:colOff>
      <xdr:row>149</xdr:row>
      <xdr:rowOff>119063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032C9BF-856F-4A0A-ABCB-8FF82458D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44450</xdr:rowOff>
    </xdr:from>
    <xdr:to>
      <xdr:col>5</xdr:col>
      <xdr:colOff>154516</xdr:colOff>
      <xdr:row>27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35D103-E143-4B6C-9552-8CC8C2D4B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175683</xdr:colOff>
      <xdr:row>7</xdr:row>
      <xdr:rowOff>42333</xdr:rowOff>
    </xdr:from>
    <xdr:to>
      <xdr:col>11</xdr:col>
      <xdr:colOff>4233</xdr:colOff>
      <xdr:row>27</xdr:row>
      <xdr:rowOff>122766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7B2062-9070-4183-85B0-E4CDF798AF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71968</xdr:colOff>
      <xdr:row>7</xdr:row>
      <xdr:rowOff>105832</xdr:rowOff>
    </xdr:from>
    <xdr:to>
      <xdr:col>16</xdr:col>
      <xdr:colOff>6351</xdr:colOff>
      <xdr:row>23</xdr:row>
      <xdr:rowOff>88898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2DD533-97A9-4522-AA36-D709658FFB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232833</xdr:colOff>
      <xdr:row>6</xdr:row>
      <xdr:rowOff>33867</xdr:rowOff>
    </xdr:from>
    <xdr:to>
      <xdr:col>30</xdr:col>
      <xdr:colOff>33867</xdr:colOff>
      <xdr:row>24</xdr:row>
      <xdr:rowOff>97367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95038D-5EF1-427B-BE3C-6E7B0F163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5</xdr:col>
      <xdr:colOff>154516</xdr:colOff>
      <xdr:row>48</xdr:row>
      <xdr:rowOff>6350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F0893E-272E-49D2-8268-2A1DED9F9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41CE-DB1F-4E4F-9072-2747DA25CEE0}">
  <dimension ref="A1:K52"/>
  <sheetViews>
    <sheetView tabSelected="1" topLeftCell="A51" zoomScale="120" zoomScaleNormal="120" workbookViewId="0">
      <selection activeCell="A4" sqref="A4:A50"/>
    </sheetView>
  </sheetViews>
  <sheetFormatPr defaultRowHeight="13" x14ac:dyDescent="0.3"/>
  <cols>
    <col min="1" max="1" width="4.19921875" bestFit="1" customWidth="1"/>
    <col min="2" max="2" width="29.796875" customWidth="1"/>
    <col min="3" max="3" width="15.09765625" customWidth="1"/>
    <col min="4" max="4" width="12.69921875" customWidth="1"/>
    <col min="5" max="5" width="12.69921875" hidden="1" customWidth="1"/>
    <col min="6" max="6" width="8" customWidth="1"/>
    <col min="7" max="7" width="2.19921875" customWidth="1"/>
    <col min="8" max="8" width="18.59765625" hidden="1" customWidth="1"/>
    <col min="9" max="9" width="14.5" bestFit="1" customWidth="1"/>
    <col min="10" max="10" width="13.5" bestFit="1" customWidth="1"/>
  </cols>
  <sheetData>
    <row r="1" spans="1:11" ht="21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9"/>
    </row>
    <row r="3" spans="1:11" ht="44" customHeight="1" x14ac:dyDescent="0.3">
      <c r="A3" s="23" t="s">
        <v>51</v>
      </c>
      <c r="B3" s="24" t="s">
        <v>52</v>
      </c>
      <c r="C3" s="25" t="s">
        <v>53</v>
      </c>
      <c r="D3" s="26" t="s">
        <v>48</v>
      </c>
      <c r="E3" s="26"/>
      <c r="F3" s="26" t="s">
        <v>54</v>
      </c>
      <c r="G3" s="27"/>
      <c r="H3" s="28"/>
      <c r="I3" s="26" t="s">
        <v>49</v>
      </c>
      <c r="J3" s="26" t="s">
        <v>50</v>
      </c>
    </row>
    <row r="4" spans="1:11" ht="14.5" customHeight="1" x14ac:dyDescent="0.3">
      <c r="A4" s="1">
        <v>1</v>
      </c>
      <c r="B4" s="32" t="s">
        <v>55</v>
      </c>
      <c r="C4" s="2" t="s">
        <v>1</v>
      </c>
      <c r="D4" s="3">
        <v>57.01</v>
      </c>
      <c r="E4" s="20">
        <f>D4*100000</f>
        <v>5701000</v>
      </c>
      <c r="F4" s="37">
        <v>3444.54</v>
      </c>
      <c r="G4" s="38"/>
      <c r="H4" s="21">
        <f>F4*10000000</f>
        <v>34445400000</v>
      </c>
      <c r="I4" s="22">
        <f>H4/E4</f>
        <v>6041.9926328714264</v>
      </c>
      <c r="J4" s="22">
        <f>I4/12</f>
        <v>503.49938607261885</v>
      </c>
      <c r="K4" s="46"/>
    </row>
    <row r="5" spans="1:11" ht="27" customHeight="1" x14ac:dyDescent="0.3">
      <c r="A5" s="1">
        <v>2</v>
      </c>
      <c r="B5" s="32" t="s">
        <v>57</v>
      </c>
      <c r="C5" s="2" t="s">
        <v>1</v>
      </c>
      <c r="D5" s="3">
        <v>20.079999999999998</v>
      </c>
      <c r="E5" s="20">
        <f t="shared" ref="E5:E50" si="0">D5*100000</f>
        <v>2007999.9999999998</v>
      </c>
      <c r="F5" s="37">
        <v>1820</v>
      </c>
      <c r="G5" s="38"/>
      <c r="H5" s="21">
        <f t="shared" ref="H5:H50" si="1">F5*10000000</f>
        <v>18200000000</v>
      </c>
      <c r="I5" s="22">
        <f t="shared" ref="I5:I50" si="2">H5/E5</f>
        <v>9063.7450199203195</v>
      </c>
      <c r="J5" s="22">
        <f t="shared" ref="J5:J50" si="3">I5/12</f>
        <v>755.31208499335992</v>
      </c>
      <c r="K5" s="46"/>
    </row>
    <row r="6" spans="1:11" ht="41.5" customHeight="1" x14ac:dyDescent="0.3">
      <c r="A6" s="1">
        <v>3</v>
      </c>
      <c r="B6" s="32" t="s">
        <v>58</v>
      </c>
      <c r="C6" s="4" t="s">
        <v>1</v>
      </c>
      <c r="D6" s="5">
        <v>0.86</v>
      </c>
      <c r="E6" s="20">
        <f t="shared" si="0"/>
        <v>86000</v>
      </c>
      <c r="F6" s="39">
        <v>46.31</v>
      </c>
      <c r="G6" s="40"/>
      <c r="H6" s="21">
        <f t="shared" si="1"/>
        <v>463100000</v>
      </c>
      <c r="I6" s="22">
        <f t="shared" si="2"/>
        <v>5384.8837209302328</v>
      </c>
      <c r="J6" s="22">
        <f t="shared" si="3"/>
        <v>448.74031007751938</v>
      </c>
      <c r="K6" s="46"/>
    </row>
    <row r="7" spans="1:11" ht="40" customHeight="1" x14ac:dyDescent="0.3">
      <c r="A7" s="1">
        <v>4</v>
      </c>
      <c r="B7" s="33" t="s">
        <v>16</v>
      </c>
      <c r="C7" s="10" t="s">
        <v>1</v>
      </c>
      <c r="D7" s="5">
        <v>0.27</v>
      </c>
      <c r="E7" s="20">
        <f>D7*100000</f>
        <v>27000</v>
      </c>
      <c r="F7" s="39">
        <v>26.35</v>
      </c>
      <c r="G7" s="40"/>
      <c r="H7" s="21">
        <f>F7*10000000</f>
        <v>263500000</v>
      </c>
      <c r="I7" s="22">
        <f>H7/E7</f>
        <v>9759.2592592592591</v>
      </c>
      <c r="J7" s="22">
        <f>I7/12</f>
        <v>813.27160493827159</v>
      </c>
      <c r="K7" s="46"/>
    </row>
    <row r="8" spans="1:11" ht="27" customHeight="1" x14ac:dyDescent="0.3">
      <c r="A8" s="1">
        <v>5</v>
      </c>
      <c r="B8" s="32" t="s">
        <v>59</v>
      </c>
      <c r="C8" s="2" t="s">
        <v>2</v>
      </c>
      <c r="D8" s="6">
        <v>7.7</v>
      </c>
      <c r="E8" s="20">
        <f t="shared" si="0"/>
        <v>770000</v>
      </c>
      <c r="F8" s="37">
        <v>764.39</v>
      </c>
      <c r="G8" s="38"/>
      <c r="H8" s="21">
        <f t="shared" si="1"/>
        <v>7643900000</v>
      </c>
      <c r="I8" s="22">
        <f t="shared" si="2"/>
        <v>9927.1428571428569</v>
      </c>
      <c r="J8" s="22">
        <f t="shared" si="3"/>
        <v>827.2619047619047</v>
      </c>
      <c r="K8" s="46"/>
    </row>
    <row r="9" spans="1:11" ht="27" customHeight="1" x14ac:dyDescent="0.3">
      <c r="A9" s="1">
        <v>6</v>
      </c>
      <c r="B9" s="33" t="s">
        <v>3</v>
      </c>
      <c r="C9" s="2" t="s">
        <v>2</v>
      </c>
      <c r="D9" s="6">
        <v>2.75</v>
      </c>
      <c r="E9" s="20">
        <f t="shared" si="0"/>
        <v>275000</v>
      </c>
      <c r="F9" s="37">
        <v>276.64999999999998</v>
      </c>
      <c r="G9" s="38"/>
      <c r="H9" s="21">
        <f t="shared" si="1"/>
        <v>2766500000</v>
      </c>
      <c r="I9" s="22">
        <f t="shared" si="2"/>
        <v>10060</v>
      </c>
      <c r="J9" s="22">
        <f t="shared" si="3"/>
        <v>838.33333333333337</v>
      </c>
      <c r="K9" s="46"/>
    </row>
    <row r="10" spans="1:11" ht="13.5" customHeight="1" x14ac:dyDescent="0.3">
      <c r="A10" s="1">
        <v>7</v>
      </c>
      <c r="B10" s="32" t="s">
        <v>5</v>
      </c>
      <c r="C10" s="2" t="s">
        <v>6</v>
      </c>
      <c r="D10" s="3">
        <v>10.4</v>
      </c>
      <c r="E10" s="20">
        <f t="shared" si="0"/>
        <v>1040000</v>
      </c>
      <c r="F10" s="37">
        <v>1840.05</v>
      </c>
      <c r="G10" s="38"/>
      <c r="H10" s="21">
        <f t="shared" si="1"/>
        <v>18400500000</v>
      </c>
      <c r="I10" s="22">
        <f t="shared" si="2"/>
        <v>17692.788461538461</v>
      </c>
      <c r="J10" s="22">
        <f t="shared" si="3"/>
        <v>1474.3990384615383</v>
      </c>
      <c r="K10" s="46"/>
    </row>
    <row r="11" spans="1:11" ht="18.25" customHeight="1" x14ac:dyDescent="0.3">
      <c r="A11" s="1">
        <v>8</v>
      </c>
      <c r="B11" s="32" t="s">
        <v>7</v>
      </c>
      <c r="C11" s="2" t="s">
        <v>8</v>
      </c>
      <c r="D11" s="3">
        <v>200.17</v>
      </c>
      <c r="E11" s="20">
        <f t="shared" si="0"/>
        <v>20017000</v>
      </c>
      <c r="F11" s="37">
        <v>1455.54</v>
      </c>
      <c r="G11" s="38"/>
      <c r="H11" s="21">
        <f t="shared" si="1"/>
        <v>14555400000</v>
      </c>
      <c r="I11" s="22">
        <f t="shared" si="2"/>
        <v>727.15192086726279</v>
      </c>
      <c r="J11" s="22">
        <f t="shared" si="3"/>
        <v>60.595993405605235</v>
      </c>
      <c r="K11" s="46"/>
    </row>
    <row r="12" spans="1:11" ht="14.5" customHeight="1" x14ac:dyDescent="0.3">
      <c r="A12" s="1">
        <v>9</v>
      </c>
      <c r="B12" s="32" t="s">
        <v>9</v>
      </c>
      <c r="C12" s="2" t="s">
        <v>10</v>
      </c>
      <c r="D12" s="6">
        <v>2.81</v>
      </c>
      <c r="E12" s="20">
        <f t="shared" si="0"/>
        <v>281000</v>
      </c>
      <c r="F12" s="37">
        <v>337.31</v>
      </c>
      <c r="G12" s="38"/>
      <c r="H12" s="21">
        <f t="shared" si="1"/>
        <v>3373100000</v>
      </c>
      <c r="I12" s="22">
        <f t="shared" si="2"/>
        <v>12003.91459074733</v>
      </c>
      <c r="J12" s="22">
        <f t="shared" si="3"/>
        <v>1000.3262158956109</v>
      </c>
      <c r="K12" s="46"/>
    </row>
    <row r="13" spans="1:11" ht="13.5" customHeight="1" x14ac:dyDescent="0.3">
      <c r="A13" s="1">
        <v>10</v>
      </c>
      <c r="B13" s="32" t="s">
        <v>61</v>
      </c>
      <c r="C13" s="2" t="s">
        <v>8</v>
      </c>
      <c r="D13" s="6">
        <v>2</v>
      </c>
      <c r="E13" s="20">
        <f t="shared" si="0"/>
        <v>200000</v>
      </c>
      <c r="F13" s="37">
        <v>809.3</v>
      </c>
      <c r="G13" s="38"/>
      <c r="H13" s="21">
        <f t="shared" si="1"/>
        <v>8093000000</v>
      </c>
      <c r="I13" s="22">
        <f t="shared" si="2"/>
        <v>40465</v>
      </c>
      <c r="J13" s="22">
        <f t="shared" si="3"/>
        <v>3372.0833333333335</v>
      </c>
      <c r="K13" s="46"/>
    </row>
    <row r="14" spans="1:11" ht="13.5" customHeight="1" x14ac:dyDescent="0.3">
      <c r="A14" s="1">
        <v>11</v>
      </c>
      <c r="B14" s="32" t="s">
        <v>47</v>
      </c>
      <c r="C14" s="2" t="s">
        <v>8</v>
      </c>
      <c r="D14" s="6">
        <v>3.5</v>
      </c>
      <c r="E14" s="20">
        <f t="shared" si="0"/>
        <v>350000</v>
      </c>
      <c r="F14" s="37">
        <v>1500</v>
      </c>
      <c r="G14" s="38"/>
      <c r="H14" s="21">
        <f t="shared" si="1"/>
        <v>15000000000</v>
      </c>
      <c r="I14" s="22">
        <f t="shared" si="2"/>
        <v>42857.142857142855</v>
      </c>
      <c r="J14" s="22">
        <f t="shared" si="3"/>
        <v>3571.4285714285711</v>
      </c>
      <c r="K14" s="46"/>
    </row>
    <row r="15" spans="1:11" ht="25" customHeight="1" x14ac:dyDescent="0.3">
      <c r="A15" s="1">
        <v>12</v>
      </c>
      <c r="B15" s="32" t="s">
        <v>46</v>
      </c>
      <c r="C15" s="2" t="s">
        <v>8</v>
      </c>
      <c r="D15" s="3">
        <v>19.18</v>
      </c>
      <c r="E15" s="20">
        <f t="shared" si="0"/>
        <v>1918000</v>
      </c>
      <c r="F15" s="37">
        <v>1650</v>
      </c>
      <c r="G15" s="38"/>
      <c r="H15" s="21">
        <f t="shared" si="1"/>
        <v>16500000000</v>
      </c>
      <c r="I15" s="22">
        <f t="shared" si="2"/>
        <v>8602.7111574556839</v>
      </c>
      <c r="J15" s="22">
        <f t="shared" si="3"/>
        <v>716.89259645464028</v>
      </c>
      <c r="K15" s="46"/>
    </row>
    <row r="16" spans="1:11" ht="13.5" customHeight="1" x14ac:dyDescent="0.3">
      <c r="A16" s="1">
        <v>13</v>
      </c>
      <c r="B16" s="32" t="s">
        <v>11</v>
      </c>
      <c r="C16" s="8" t="s">
        <v>12</v>
      </c>
      <c r="D16" s="3">
        <v>23</v>
      </c>
      <c r="E16" s="20">
        <f t="shared" si="0"/>
        <v>2300000</v>
      </c>
      <c r="F16" s="37">
        <v>1019.86</v>
      </c>
      <c r="G16" s="38"/>
      <c r="H16" s="21">
        <f t="shared" si="1"/>
        <v>10198600000</v>
      </c>
      <c r="I16" s="22">
        <f t="shared" si="2"/>
        <v>4434.173913043478</v>
      </c>
      <c r="J16" s="22">
        <f t="shared" si="3"/>
        <v>369.51449275362319</v>
      </c>
      <c r="K16" s="46"/>
    </row>
    <row r="17" spans="1:11" ht="13.5" customHeight="1" x14ac:dyDescent="0.3">
      <c r="A17" s="1">
        <v>14</v>
      </c>
      <c r="B17" s="32" t="s">
        <v>13</v>
      </c>
      <c r="C17" s="8" t="s">
        <v>12</v>
      </c>
      <c r="D17" s="9" t="s">
        <v>14</v>
      </c>
      <c r="E17" s="20" t="e">
        <f t="shared" si="0"/>
        <v>#VALUE!</v>
      </c>
      <c r="F17" s="37">
        <v>1461.18</v>
      </c>
      <c r="G17" s="38"/>
      <c r="H17" s="21">
        <f t="shared" si="1"/>
        <v>14611800000</v>
      </c>
      <c r="I17" s="22" t="e">
        <f t="shared" si="2"/>
        <v>#VALUE!</v>
      </c>
      <c r="J17" s="22" t="e">
        <f t="shared" si="3"/>
        <v>#VALUE!</v>
      </c>
      <c r="K17" s="46"/>
    </row>
    <row r="18" spans="1:11" x14ac:dyDescent="0.3">
      <c r="A18" s="1">
        <v>15</v>
      </c>
      <c r="B18" s="32" t="s">
        <v>63</v>
      </c>
      <c r="C18" s="8" t="s">
        <v>8</v>
      </c>
      <c r="D18" s="3">
        <v>59.1</v>
      </c>
      <c r="E18" s="20">
        <f t="shared" si="0"/>
        <v>5910000</v>
      </c>
      <c r="F18" s="37">
        <v>185</v>
      </c>
      <c r="G18" s="38"/>
      <c r="H18" s="21">
        <f t="shared" si="1"/>
        <v>1850000000</v>
      </c>
      <c r="I18" s="22">
        <f t="shared" si="2"/>
        <v>313.02876480541454</v>
      </c>
      <c r="J18" s="22">
        <f t="shared" si="3"/>
        <v>26.085730400451212</v>
      </c>
      <c r="K18" s="46"/>
    </row>
    <row r="19" spans="1:11" x14ac:dyDescent="0.3">
      <c r="A19" s="1">
        <v>16</v>
      </c>
      <c r="B19" s="32" t="s">
        <v>17</v>
      </c>
      <c r="C19" s="8" t="s">
        <v>8</v>
      </c>
      <c r="D19" s="6">
        <v>0</v>
      </c>
      <c r="E19" s="20">
        <f t="shared" si="0"/>
        <v>0</v>
      </c>
      <c r="F19" s="37">
        <v>100</v>
      </c>
      <c r="G19" s="38"/>
      <c r="H19" s="21">
        <f t="shared" si="1"/>
        <v>1000000000</v>
      </c>
      <c r="I19" s="22" t="e">
        <f t="shared" si="2"/>
        <v>#DIV/0!</v>
      </c>
      <c r="J19" s="22" t="e">
        <f t="shared" si="3"/>
        <v>#DIV/0!</v>
      </c>
      <c r="K19" s="46"/>
    </row>
    <row r="20" spans="1:11" ht="27" customHeight="1" x14ac:dyDescent="0.3">
      <c r="A20" s="1">
        <v>17</v>
      </c>
      <c r="B20" s="33" t="s">
        <v>18</v>
      </c>
      <c r="C20" s="8" t="s">
        <v>8</v>
      </c>
      <c r="D20" s="3">
        <v>36</v>
      </c>
      <c r="E20" s="20">
        <f t="shared" si="0"/>
        <v>3600000</v>
      </c>
      <c r="F20" s="37">
        <v>81</v>
      </c>
      <c r="G20" s="38"/>
      <c r="H20" s="21">
        <f t="shared" si="1"/>
        <v>810000000</v>
      </c>
      <c r="I20" s="22">
        <f t="shared" si="2"/>
        <v>225</v>
      </c>
      <c r="J20" s="22">
        <f t="shared" si="3"/>
        <v>18.75</v>
      </c>
      <c r="K20" s="46"/>
    </row>
    <row r="21" spans="1:11" ht="13.5" customHeight="1" x14ac:dyDescent="0.3">
      <c r="A21" s="1">
        <v>18</v>
      </c>
      <c r="B21" s="32" t="s">
        <v>62</v>
      </c>
      <c r="C21" s="2" t="s">
        <v>8</v>
      </c>
      <c r="D21" s="6">
        <v>3.69</v>
      </c>
      <c r="E21" s="20">
        <f>D21*100000</f>
        <v>369000</v>
      </c>
      <c r="F21" s="37">
        <v>1450</v>
      </c>
      <c r="G21" s="38"/>
      <c r="H21" s="21">
        <f>F21*10000000</f>
        <v>14500000000</v>
      </c>
      <c r="I21" s="22">
        <f>H21/E21</f>
        <v>39295.392953929542</v>
      </c>
      <c r="J21" s="22">
        <f>I21/12</f>
        <v>3274.6160794941284</v>
      </c>
      <c r="K21" s="46"/>
    </row>
    <row r="22" spans="1:11" ht="13.5" customHeight="1" x14ac:dyDescent="0.3">
      <c r="A22" s="1">
        <v>19</v>
      </c>
      <c r="B22" s="32" t="s">
        <v>60</v>
      </c>
      <c r="C22" s="2" t="s">
        <v>8</v>
      </c>
      <c r="D22" s="3">
        <v>32</v>
      </c>
      <c r="E22" s="20">
        <f>D22*100000</f>
        <v>3200000</v>
      </c>
      <c r="F22" s="37">
        <v>590.75</v>
      </c>
      <c r="G22" s="38"/>
      <c r="H22" s="21">
        <f>F22*10000000</f>
        <v>5907500000</v>
      </c>
      <c r="I22" s="22">
        <f>H22/E22</f>
        <v>1846.09375</v>
      </c>
      <c r="J22" s="22">
        <f>I22/12</f>
        <v>153.84114583333334</v>
      </c>
      <c r="K22" s="46"/>
    </row>
    <row r="23" spans="1:11" ht="56" customHeight="1" x14ac:dyDescent="0.3">
      <c r="A23" s="1">
        <v>20</v>
      </c>
      <c r="B23" s="35" t="s">
        <v>64</v>
      </c>
      <c r="C23" s="14" t="s">
        <v>20</v>
      </c>
      <c r="D23" s="15">
        <v>0.55000000000000004</v>
      </c>
      <c r="E23" s="29">
        <f t="shared" si="0"/>
        <v>55000.000000000007</v>
      </c>
      <c r="F23" s="41">
        <v>45</v>
      </c>
      <c r="G23" s="42"/>
      <c r="H23" s="30">
        <f t="shared" si="1"/>
        <v>450000000</v>
      </c>
      <c r="I23" s="31">
        <f t="shared" si="2"/>
        <v>8181.8181818181811</v>
      </c>
      <c r="J23" s="31">
        <f t="shared" si="3"/>
        <v>681.81818181818176</v>
      </c>
    </row>
    <row r="24" spans="1:11" ht="41.5" customHeight="1" x14ac:dyDescent="0.3">
      <c r="A24" s="1">
        <v>21</v>
      </c>
      <c r="B24" s="35" t="s">
        <v>65</v>
      </c>
      <c r="C24" s="16" t="s">
        <v>19</v>
      </c>
      <c r="D24" s="17">
        <v>0</v>
      </c>
      <c r="E24" s="29">
        <f t="shared" si="0"/>
        <v>0</v>
      </c>
      <c r="F24" s="43">
        <v>100</v>
      </c>
      <c r="G24" s="44"/>
      <c r="H24" s="30">
        <f t="shared" si="1"/>
        <v>1000000000</v>
      </c>
      <c r="I24" s="31" t="e">
        <f t="shared" si="2"/>
        <v>#DIV/0!</v>
      </c>
      <c r="J24" s="31" t="e">
        <f t="shared" si="3"/>
        <v>#DIV/0!</v>
      </c>
    </row>
    <row r="25" spans="1:11" ht="13.5" customHeight="1" x14ac:dyDescent="0.3">
      <c r="A25" s="1">
        <v>22</v>
      </c>
      <c r="B25" s="32" t="s">
        <v>67</v>
      </c>
      <c r="C25" s="8" t="s">
        <v>21</v>
      </c>
      <c r="D25" s="3">
        <v>60</v>
      </c>
      <c r="E25" s="20">
        <f>D25*100000</f>
        <v>6000000</v>
      </c>
      <c r="F25" s="37">
        <v>400</v>
      </c>
      <c r="G25" s="38"/>
      <c r="H25" s="21">
        <f>F25*10000000</f>
        <v>4000000000</v>
      </c>
      <c r="I25" s="22">
        <f>H25/E25</f>
        <v>666.66666666666663</v>
      </c>
      <c r="J25" s="22">
        <f>I25/12</f>
        <v>55.55555555555555</v>
      </c>
      <c r="K25" s="46"/>
    </row>
    <row r="26" spans="1:11" ht="13.5" customHeight="1" x14ac:dyDescent="0.3">
      <c r="A26" s="1">
        <v>23</v>
      </c>
      <c r="B26" s="32" t="s">
        <v>66</v>
      </c>
      <c r="C26" s="8" t="s">
        <v>21</v>
      </c>
      <c r="D26" s="3">
        <v>87</v>
      </c>
      <c r="E26" s="20">
        <f t="shared" si="0"/>
        <v>8700000</v>
      </c>
      <c r="F26" s="37">
        <v>7970</v>
      </c>
      <c r="G26" s="38"/>
      <c r="H26" s="21">
        <f t="shared" si="1"/>
        <v>79700000000</v>
      </c>
      <c r="I26" s="22">
        <f t="shared" si="2"/>
        <v>9160.9195402298847</v>
      </c>
      <c r="J26" s="22">
        <f t="shared" si="3"/>
        <v>763.40996168582376</v>
      </c>
      <c r="K26" s="46"/>
    </row>
    <row r="27" spans="1:11" ht="27" customHeight="1" x14ac:dyDescent="0.3">
      <c r="A27" s="1">
        <v>24</v>
      </c>
      <c r="B27" s="35" t="s">
        <v>68</v>
      </c>
      <c r="C27" s="18" t="s">
        <v>1</v>
      </c>
      <c r="D27" s="15">
        <v>0.5</v>
      </c>
      <c r="E27" s="29">
        <f t="shared" si="0"/>
        <v>50000</v>
      </c>
      <c r="F27" s="41">
        <v>25</v>
      </c>
      <c r="G27" s="42"/>
      <c r="H27" s="30">
        <f t="shared" si="1"/>
        <v>250000000</v>
      </c>
      <c r="I27" s="31">
        <f t="shared" si="2"/>
        <v>5000</v>
      </c>
      <c r="J27" s="31">
        <f t="shared" si="3"/>
        <v>416.66666666666669</v>
      </c>
    </row>
    <row r="28" spans="1:11" ht="27" customHeight="1" x14ac:dyDescent="0.3">
      <c r="A28" s="1">
        <v>25</v>
      </c>
      <c r="B28" s="32" t="s">
        <v>56</v>
      </c>
      <c r="C28" s="2" t="s">
        <v>1</v>
      </c>
      <c r="D28" s="3">
        <v>24.75</v>
      </c>
      <c r="E28" s="20">
        <f>D28*100000</f>
        <v>2475000</v>
      </c>
      <c r="F28" s="37">
        <v>1495.4</v>
      </c>
      <c r="G28" s="38"/>
      <c r="H28" s="21">
        <f>F28*10000000</f>
        <v>14954000000</v>
      </c>
      <c r="I28" s="22">
        <f>H28/E28</f>
        <v>6042.0202020202023</v>
      </c>
      <c r="J28" s="22">
        <f>I28/12</f>
        <v>503.50168350168354</v>
      </c>
      <c r="K28" s="46"/>
    </row>
    <row r="29" spans="1:11" ht="40" customHeight="1" x14ac:dyDescent="0.3">
      <c r="A29" s="1">
        <v>26</v>
      </c>
      <c r="B29" s="33" t="s">
        <v>27</v>
      </c>
      <c r="C29" s="11" t="s">
        <v>19</v>
      </c>
      <c r="D29" s="5">
        <v>0.25</v>
      </c>
      <c r="E29" s="20">
        <f>D29*100000</f>
        <v>25000</v>
      </c>
      <c r="F29" s="39">
        <v>125</v>
      </c>
      <c r="G29" s="40"/>
      <c r="H29" s="21">
        <f>F29*10000000</f>
        <v>1250000000</v>
      </c>
      <c r="I29" s="22">
        <f>H29/E29</f>
        <v>50000</v>
      </c>
      <c r="J29" s="22">
        <f>I29/12</f>
        <v>4166.666666666667</v>
      </c>
      <c r="K29" s="46"/>
    </row>
    <row r="30" spans="1:11" ht="13" customHeight="1" x14ac:dyDescent="0.3">
      <c r="A30" s="1">
        <v>27</v>
      </c>
      <c r="B30" s="33" t="s">
        <v>39</v>
      </c>
      <c r="C30" s="2" t="s">
        <v>2</v>
      </c>
      <c r="D30" s="6">
        <v>0.4</v>
      </c>
      <c r="E30" s="20">
        <f>D30*100000</f>
        <v>40000</v>
      </c>
      <c r="F30" s="37">
        <v>79.290000000000006</v>
      </c>
      <c r="G30" s="38"/>
      <c r="H30" s="21">
        <f>F30*10000000</f>
        <v>792900000.00000012</v>
      </c>
      <c r="I30" s="22">
        <f>H30/E30</f>
        <v>19822.500000000004</v>
      </c>
      <c r="J30" s="22">
        <f>I30/12</f>
        <v>1651.8750000000002</v>
      </c>
      <c r="K30" s="46"/>
    </row>
    <row r="31" spans="1:11" ht="27" customHeight="1" x14ac:dyDescent="0.3">
      <c r="A31" s="1">
        <v>28</v>
      </c>
      <c r="B31" s="33" t="s">
        <v>25</v>
      </c>
      <c r="C31" s="8" t="s">
        <v>2</v>
      </c>
      <c r="D31" s="6">
        <v>0.26</v>
      </c>
      <c r="E31" s="20">
        <f>D31*100000</f>
        <v>26000</v>
      </c>
      <c r="F31" s="37">
        <v>7.99</v>
      </c>
      <c r="G31" s="38"/>
      <c r="H31" s="21">
        <f>F31*10000000</f>
        <v>79900000</v>
      </c>
      <c r="I31" s="22">
        <f>H31/E31</f>
        <v>3073.0769230769229</v>
      </c>
      <c r="J31" s="22">
        <f>I31/12</f>
        <v>256.08974358974359</v>
      </c>
      <c r="K31" s="46"/>
    </row>
    <row r="32" spans="1:11" ht="27" customHeight="1" x14ac:dyDescent="0.3">
      <c r="A32" s="1">
        <v>29</v>
      </c>
      <c r="B32" s="32" t="s">
        <v>69</v>
      </c>
      <c r="C32" s="8" t="s">
        <v>2</v>
      </c>
      <c r="D32" s="6">
        <v>0.34</v>
      </c>
      <c r="E32" s="20">
        <f t="shared" si="0"/>
        <v>34000</v>
      </c>
      <c r="F32" s="37">
        <v>6</v>
      </c>
      <c r="G32" s="38"/>
      <c r="H32" s="21">
        <f t="shared" si="1"/>
        <v>60000000</v>
      </c>
      <c r="I32" s="22">
        <f t="shared" si="2"/>
        <v>1764.7058823529412</v>
      </c>
      <c r="J32" s="22">
        <f t="shared" si="3"/>
        <v>147.05882352941177</v>
      </c>
      <c r="K32" s="46"/>
    </row>
    <row r="33" spans="1:11" ht="39" customHeight="1" x14ac:dyDescent="0.3">
      <c r="A33" s="1">
        <v>30</v>
      </c>
      <c r="B33" s="33" t="s">
        <v>22</v>
      </c>
      <c r="C33" s="10" t="s">
        <v>1</v>
      </c>
      <c r="D33" s="5">
        <v>0.3</v>
      </c>
      <c r="E33" s="20">
        <f t="shared" si="0"/>
        <v>30000</v>
      </c>
      <c r="F33" s="39">
        <v>60.82</v>
      </c>
      <c r="G33" s="40"/>
      <c r="H33" s="21">
        <f t="shared" si="1"/>
        <v>608200000</v>
      </c>
      <c r="I33" s="22">
        <f t="shared" si="2"/>
        <v>20273.333333333332</v>
      </c>
      <c r="J33" s="22">
        <f t="shared" si="3"/>
        <v>1689.4444444444443</v>
      </c>
      <c r="K33" s="46"/>
    </row>
    <row r="34" spans="1:11" ht="27" customHeight="1" x14ac:dyDescent="0.3">
      <c r="A34" s="1">
        <v>31</v>
      </c>
      <c r="B34" s="33" t="s">
        <v>23</v>
      </c>
      <c r="C34" s="8" t="s">
        <v>24</v>
      </c>
      <c r="D34" s="3">
        <v>210</v>
      </c>
      <c r="E34" s="20">
        <f t="shared" si="0"/>
        <v>21000000</v>
      </c>
      <c r="F34" s="37">
        <v>900</v>
      </c>
      <c r="G34" s="38"/>
      <c r="H34" s="21">
        <f t="shared" si="1"/>
        <v>9000000000</v>
      </c>
      <c r="I34" s="22">
        <f t="shared" si="2"/>
        <v>428.57142857142856</v>
      </c>
      <c r="J34" s="22">
        <f t="shared" si="3"/>
        <v>35.714285714285715</v>
      </c>
    </row>
    <row r="35" spans="1:11" ht="41.5" customHeight="1" x14ac:dyDescent="0.3">
      <c r="A35" s="1">
        <v>32</v>
      </c>
      <c r="B35" s="32" t="s">
        <v>73</v>
      </c>
      <c r="C35" s="11" t="s">
        <v>35</v>
      </c>
      <c r="D35" s="5">
        <v>0.13</v>
      </c>
      <c r="E35" s="20">
        <f>D35*100000</f>
        <v>13000</v>
      </c>
      <c r="F35" s="39">
        <v>135</v>
      </c>
      <c r="G35" s="40"/>
      <c r="H35" s="21">
        <f>F35*10000000</f>
        <v>1350000000</v>
      </c>
      <c r="I35" s="22">
        <f>H35/E35</f>
        <v>103846.15384615384</v>
      </c>
      <c r="J35" s="22">
        <f>I35/12</f>
        <v>8653.8461538461543</v>
      </c>
      <c r="K35" s="46"/>
    </row>
    <row r="36" spans="1:11" ht="36" x14ac:dyDescent="0.3">
      <c r="A36" s="1">
        <v>33</v>
      </c>
      <c r="B36" s="33" t="s">
        <v>26</v>
      </c>
      <c r="C36" s="11" t="s">
        <v>19</v>
      </c>
      <c r="D36" s="5">
        <v>0.23</v>
      </c>
      <c r="E36" s="20">
        <f t="shared" si="0"/>
        <v>23000</v>
      </c>
      <c r="F36" s="39">
        <v>50</v>
      </c>
      <c r="G36" s="40"/>
      <c r="H36" s="21">
        <f t="shared" si="1"/>
        <v>500000000</v>
      </c>
      <c r="I36" s="22">
        <f t="shared" si="2"/>
        <v>21739.130434782608</v>
      </c>
      <c r="J36" s="22">
        <f t="shared" si="3"/>
        <v>1811.5942028985507</v>
      </c>
      <c r="K36" s="46"/>
    </row>
    <row r="37" spans="1:11" ht="41.5" customHeight="1" x14ac:dyDescent="0.3">
      <c r="A37" s="1">
        <v>34</v>
      </c>
      <c r="B37" s="33" t="s">
        <v>34</v>
      </c>
      <c r="C37" s="10" t="s">
        <v>31</v>
      </c>
      <c r="D37" s="13">
        <v>7.0000000000000001E-3</v>
      </c>
      <c r="E37" s="20">
        <f>D37*100000</f>
        <v>700</v>
      </c>
      <c r="F37" s="39">
        <v>207.61</v>
      </c>
      <c r="G37" s="40"/>
      <c r="H37" s="21">
        <f>F37*10000000</f>
        <v>2076100000.0000002</v>
      </c>
      <c r="I37" s="22">
        <f>H37/E37</f>
        <v>2965857.1428571432</v>
      </c>
      <c r="J37" s="22">
        <f>I37/12</f>
        <v>247154.76190476192</v>
      </c>
      <c r="K37" s="46"/>
    </row>
    <row r="38" spans="1:11" ht="27" customHeight="1" x14ac:dyDescent="0.3">
      <c r="A38" s="1">
        <v>35</v>
      </c>
      <c r="B38" s="33" t="s">
        <v>30</v>
      </c>
      <c r="C38" s="8" t="s">
        <v>29</v>
      </c>
      <c r="D38" s="6">
        <v>0.7</v>
      </c>
      <c r="E38" s="20">
        <f>D38*100000</f>
        <v>70000</v>
      </c>
      <c r="F38" s="37">
        <v>100</v>
      </c>
      <c r="G38" s="38"/>
      <c r="H38" s="21">
        <f>F38*10000000</f>
        <v>1000000000</v>
      </c>
      <c r="I38" s="22">
        <f>H38/E38</f>
        <v>14285.714285714286</v>
      </c>
      <c r="J38" s="22">
        <f>I38/12</f>
        <v>1190.4761904761906</v>
      </c>
      <c r="K38" s="46"/>
    </row>
    <row r="39" spans="1:11" ht="27" customHeight="1" x14ac:dyDescent="0.3">
      <c r="A39" s="1">
        <v>36</v>
      </c>
      <c r="B39" s="34" t="s">
        <v>33</v>
      </c>
      <c r="C39" s="18" t="s">
        <v>31</v>
      </c>
      <c r="D39" s="15">
        <v>1.68</v>
      </c>
      <c r="E39" s="20">
        <f>D39*100000</f>
        <v>168000</v>
      </c>
      <c r="F39" s="41">
        <v>800</v>
      </c>
      <c r="G39" s="42"/>
      <c r="H39" s="30">
        <f>F39*10000000</f>
        <v>8000000000</v>
      </c>
      <c r="I39" s="31">
        <f>H39/E39</f>
        <v>47619.047619047618</v>
      </c>
      <c r="J39" s="31">
        <f>I39/12</f>
        <v>3968.2539682539682</v>
      </c>
    </row>
    <row r="40" spans="1:11" ht="38.5" customHeight="1" x14ac:dyDescent="0.3">
      <c r="A40" s="1">
        <v>37</v>
      </c>
      <c r="B40" s="33" t="s">
        <v>36</v>
      </c>
      <c r="C40" s="10" t="s">
        <v>8</v>
      </c>
      <c r="D40" s="5">
        <v>6.42</v>
      </c>
      <c r="E40" s="20">
        <f>D40*100000</f>
        <v>642000</v>
      </c>
      <c r="F40" s="39">
        <v>385</v>
      </c>
      <c r="G40" s="40"/>
      <c r="H40" s="21">
        <f>F40*10000000</f>
        <v>3850000000</v>
      </c>
      <c r="I40" s="22">
        <f>H40/E40</f>
        <v>5996.8847352024923</v>
      </c>
      <c r="J40" s="22">
        <f>I40/12</f>
        <v>499.74039460020771</v>
      </c>
      <c r="K40" s="46"/>
    </row>
    <row r="41" spans="1:11" ht="42.5" customHeight="1" x14ac:dyDescent="0.3">
      <c r="A41" s="1">
        <v>38</v>
      </c>
      <c r="B41" s="33" t="s">
        <v>28</v>
      </c>
      <c r="C41" s="10" t="s">
        <v>8</v>
      </c>
      <c r="D41" s="5">
        <v>0.17</v>
      </c>
      <c r="E41" s="20">
        <f t="shared" si="0"/>
        <v>17000</v>
      </c>
      <c r="F41" s="39">
        <v>150</v>
      </c>
      <c r="G41" s="40"/>
      <c r="H41" s="21">
        <f t="shared" si="1"/>
        <v>1500000000</v>
      </c>
      <c r="I41" s="22">
        <f t="shared" si="2"/>
        <v>88235.294117647063</v>
      </c>
      <c r="J41" s="22">
        <f t="shared" si="3"/>
        <v>7352.9411764705883</v>
      </c>
      <c r="K41" s="46"/>
    </row>
    <row r="42" spans="1:11" ht="27" customHeight="1" x14ac:dyDescent="0.3">
      <c r="A42" s="1">
        <v>39</v>
      </c>
      <c r="B42" s="32" t="s">
        <v>71</v>
      </c>
      <c r="C42" s="7" t="s">
        <v>4</v>
      </c>
      <c r="D42" s="9" t="s">
        <v>14</v>
      </c>
      <c r="E42" s="20" t="e">
        <f t="shared" si="0"/>
        <v>#VALUE!</v>
      </c>
      <c r="F42" s="37">
        <v>5000</v>
      </c>
      <c r="G42" s="38"/>
      <c r="H42" s="21">
        <f t="shared" si="1"/>
        <v>50000000000</v>
      </c>
      <c r="I42" s="22" t="e">
        <f t="shared" si="2"/>
        <v>#VALUE!</v>
      </c>
      <c r="J42" s="22" t="e">
        <f t="shared" si="3"/>
        <v>#VALUE!</v>
      </c>
      <c r="K42" s="46"/>
    </row>
    <row r="43" spans="1:11" ht="27" customHeight="1" x14ac:dyDescent="0.3">
      <c r="A43" s="1">
        <v>40</v>
      </c>
      <c r="B43" s="32" t="s">
        <v>72</v>
      </c>
      <c r="C43" s="7" t="s">
        <v>32</v>
      </c>
      <c r="D43" s="3">
        <v>200</v>
      </c>
      <c r="E43" s="20">
        <f>D43*100000</f>
        <v>20000000</v>
      </c>
      <c r="F43" s="37">
        <v>178.56</v>
      </c>
      <c r="G43" s="38"/>
      <c r="H43" s="21">
        <f>F43*10000000</f>
        <v>1785600000</v>
      </c>
      <c r="I43" s="22">
        <f>H43/E43</f>
        <v>89.28</v>
      </c>
      <c r="J43" s="22">
        <f>I43/12</f>
        <v>7.44</v>
      </c>
    </row>
    <row r="44" spans="1:11" ht="27" customHeight="1" x14ac:dyDescent="0.3">
      <c r="A44" s="1">
        <v>41</v>
      </c>
      <c r="B44" s="32" t="s">
        <v>77</v>
      </c>
      <c r="C44" s="8" t="s">
        <v>15</v>
      </c>
      <c r="D44" s="3">
        <v>41</v>
      </c>
      <c r="E44" s="20">
        <f t="shared" si="0"/>
        <v>4100000</v>
      </c>
      <c r="F44" s="37">
        <v>673</v>
      </c>
      <c r="G44" s="38"/>
      <c r="H44" s="21">
        <f t="shared" si="1"/>
        <v>6730000000</v>
      </c>
      <c r="I44" s="22">
        <f t="shared" si="2"/>
        <v>1641.4634146341464</v>
      </c>
      <c r="J44" s="22">
        <f t="shared" si="3"/>
        <v>136.78861788617886</v>
      </c>
    </row>
    <row r="45" spans="1:11" ht="56" customHeight="1" x14ac:dyDescent="0.3">
      <c r="A45" s="1">
        <v>42</v>
      </c>
      <c r="B45" s="33" t="s">
        <v>37</v>
      </c>
      <c r="C45" s="12" t="s">
        <v>38</v>
      </c>
      <c r="D45" s="6">
        <v>0.01</v>
      </c>
      <c r="E45" s="20">
        <f t="shared" si="0"/>
        <v>1000</v>
      </c>
      <c r="F45" s="37">
        <v>32</v>
      </c>
      <c r="G45" s="38"/>
      <c r="H45" s="21">
        <f t="shared" si="1"/>
        <v>320000000</v>
      </c>
      <c r="I45" s="22">
        <f t="shared" si="2"/>
        <v>320000</v>
      </c>
      <c r="J45" s="22">
        <f t="shared" si="3"/>
        <v>26666.666666666668</v>
      </c>
      <c r="K45" s="46"/>
    </row>
    <row r="46" spans="1:11" ht="75.5" customHeight="1" x14ac:dyDescent="0.3">
      <c r="A46" s="1">
        <v>43</v>
      </c>
      <c r="B46" s="33" t="s">
        <v>40</v>
      </c>
      <c r="C46" s="10" t="s">
        <v>41</v>
      </c>
      <c r="D46" s="5">
        <v>0.89</v>
      </c>
      <c r="E46" s="20">
        <f t="shared" si="0"/>
        <v>89000</v>
      </c>
      <c r="F46" s="39">
        <v>156.32</v>
      </c>
      <c r="G46" s="40"/>
      <c r="H46" s="21">
        <f t="shared" si="1"/>
        <v>1563200000</v>
      </c>
      <c r="I46" s="22">
        <f t="shared" si="2"/>
        <v>17564.044943820223</v>
      </c>
      <c r="J46" s="22">
        <f t="shared" si="3"/>
        <v>1463.6704119850185</v>
      </c>
      <c r="K46" s="46"/>
    </row>
    <row r="47" spans="1:11" ht="39.5" customHeight="1" x14ac:dyDescent="0.3">
      <c r="A47" s="1">
        <v>44</v>
      </c>
      <c r="B47" s="32" t="s">
        <v>70</v>
      </c>
      <c r="C47" s="11" t="s">
        <v>19</v>
      </c>
      <c r="D47" s="5">
        <v>1</v>
      </c>
      <c r="E47" s="20">
        <f>D47*100000</f>
        <v>100000</v>
      </c>
      <c r="F47" s="39">
        <v>50</v>
      </c>
      <c r="G47" s="40"/>
      <c r="H47" s="21">
        <f>F47*10000000</f>
        <v>500000000</v>
      </c>
      <c r="I47" s="22">
        <f>H47/E47</f>
        <v>5000</v>
      </c>
      <c r="J47" s="22">
        <f>I47/12</f>
        <v>416.66666666666669</v>
      </c>
      <c r="K47" s="46"/>
    </row>
    <row r="48" spans="1:11" ht="61.5" customHeight="1" x14ac:dyDescent="0.3">
      <c r="A48" s="1">
        <v>45</v>
      </c>
      <c r="B48" s="33" t="s">
        <v>42</v>
      </c>
      <c r="C48" s="10" t="s">
        <v>21</v>
      </c>
      <c r="D48" s="5">
        <v>0.05</v>
      </c>
      <c r="E48" s="20">
        <f t="shared" si="0"/>
        <v>5000</v>
      </c>
      <c r="F48" s="39">
        <v>98.87</v>
      </c>
      <c r="G48" s="40"/>
      <c r="H48" s="21">
        <f t="shared" si="1"/>
        <v>988700000</v>
      </c>
      <c r="I48" s="22">
        <f t="shared" si="2"/>
        <v>197740</v>
      </c>
      <c r="J48" s="22">
        <f t="shared" si="3"/>
        <v>16478.333333333332</v>
      </c>
      <c r="K48" s="46"/>
    </row>
    <row r="49" spans="1:11" ht="59.5" customHeight="1" x14ac:dyDescent="0.3">
      <c r="A49" s="1">
        <v>46</v>
      </c>
      <c r="B49" s="33" t="s">
        <v>43</v>
      </c>
      <c r="C49" s="8" t="s">
        <v>12</v>
      </c>
      <c r="D49" s="6">
        <v>2.97</v>
      </c>
      <c r="E49" s="20">
        <f t="shared" si="0"/>
        <v>297000</v>
      </c>
      <c r="F49" s="37">
        <v>43.37</v>
      </c>
      <c r="G49" s="38"/>
      <c r="H49" s="21">
        <f t="shared" si="1"/>
        <v>433700000</v>
      </c>
      <c r="I49" s="22">
        <f t="shared" si="2"/>
        <v>1460.2693602693603</v>
      </c>
      <c r="J49" s="22">
        <f t="shared" si="3"/>
        <v>121.68911335578002</v>
      </c>
      <c r="K49" s="46"/>
    </row>
    <row r="50" spans="1:11" ht="74" customHeight="1" x14ac:dyDescent="0.3">
      <c r="A50" s="1">
        <v>47</v>
      </c>
      <c r="B50" s="33" t="s">
        <v>44</v>
      </c>
      <c r="C50" s="12" t="s">
        <v>38</v>
      </c>
      <c r="D50" s="6">
        <v>1.03</v>
      </c>
      <c r="E50" s="20">
        <f t="shared" si="0"/>
        <v>103000</v>
      </c>
      <c r="F50" s="37">
        <v>222.72</v>
      </c>
      <c r="G50" s="38"/>
      <c r="H50" s="21">
        <f t="shared" si="1"/>
        <v>2227200000</v>
      </c>
      <c r="I50" s="22">
        <f t="shared" si="2"/>
        <v>21623.300970873788</v>
      </c>
      <c r="J50" s="22">
        <f t="shared" si="3"/>
        <v>1801.9417475728158</v>
      </c>
    </row>
    <row r="51" spans="1:11" ht="74" customHeight="1" x14ac:dyDescent="0.3"/>
    <row r="52" spans="1:11" ht="124.5" customHeight="1" x14ac:dyDescent="0.3">
      <c r="A52" s="36" t="s">
        <v>45</v>
      </c>
      <c r="B52" s="36"/>
      <c r="C52" s="36"/>
      <c r="D52" s="36"/>
      <c r="E52" s="36"/>
      <c r="F52" s="36"/>
      <c r="G52" s="36"/>
      <c r="H52" s="36"/>
      <c r="I52" s="36"/>
      <c r="J52" s="36"/>
    </row>
  </sheetData>
  <mergeCells count="49">
    <mergeCell ref="A1:J1"/>
    <mergeCell ref="F5:G5"/>
    <mergeCell ref="F6:G6"/>
    <mergeCell ref="F4:G4"/>
    <mergeCell ref="F28:G28"/>
    <mergeCell ref="F20:G20"/>
    <mergeCell ref="F18:G18"/>
    <mergeCell ref="F19:G19"/>
    <mergeCell ref="F7:G7"/>
    <mergeCell ref="F17:G17"/>
    <mergeCell ref="F16:G16"/>
    <mergeCell ref="F21:G21"/>
    <mergeCell ref="F15:G15"/>
    <mergeCell ref="F13:G13"/>
    <mergeCell ref="F14:G14"/>
    <mergeCell ref="F22:G22"/>
    <mergeCell ref="F12:G12"/>
    <mergeCell ref="F10:G10"/>
    <mergeCell ref="F11:G11"/>
    <mergeCell ref="F8:G8"/>
    <mergeCell ref="F9:G9"/>
    <mergeCell ref="F27:G27"/>
    <mergeCell ref="F26:G26"/>
    <mergeCell ref="F25:G25"/>
    <mergeCell ref="F24:G24"/>
    <mergeCell ref="F23:G23"/>
    <mergeCell ref="F29:G29"/>
    <mergeCell ref="F36:G36"/>
    <mergeCell ref="F31:G31"/>
    <mergeCell ref="F34:G34"/>
    <mergeCell ref="F32:G32"/>
    <mergeCell ref="F33:G33"/>
    <mergeCell ref="F30:G30"/>
    <mergeCell ref="F45:G45"/>
    <mergeCell ref="F40:G40"/>
    <mergeCell ref="F37:G37"/>
    <mergeCell ref="F35:G35"/>
    <mergeCell ref="F39:G39"/>
    <mergeCell ref="F43:G43"/>
    <mergeCell ref="F44:G44"/>
    <mergeCell ref="F38:G38"/>
    <mergeCell ref="F42:G42"/>
    <mergeCell ref="F41:G41"/>
    <mergeCell ref="F47:G47"/>
    <mergeCell ref="A52:J52"/>
    <mergeCell ref="F50:G50"/>
    <mergeCell ref="F49:G49"/>
    <mergeCell ref="F48:G48"/>
    <mergeCell ref="F46:G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0BC1-2B75-45C7-AEC8-2FD447354A31}">
  <dimension ref="A1:BH10"/>
  <sheetViews>
    <sheetView topLeftCell="AW1" zoomScale="90" zoomScaleNormal="90" workbookViewId="0">
      <selection activeCell="BD1" sqref="BD1:BD1048576"/>
    </sheetView>
  </sheetViews>
  <sheetFormatPr defaultRowHeight="13" x14ac:dyDescent="0.3"/>
  <cols>
    <col min="2" max="3" width="10.69921875" bestFit="1" customWidth="1"/>
    <col min="4" max="4" width="10.69921875" customWidth="1"/>
    <col min="5" max="5" width="10.8984375" customWidth="1"/>
    <col min="6" max="6" width="8.796875" customWidth="1"/>
  </cols>
  <sheetData>
    <row r="1" spans="1:60" ht="203" customHeight="1" x14ac:dyDescent="0.3">
      <c r="B1" s="32" t="s">
        <v>58</v>
      </c>
      <c r="C1" s="33" t="s">
        <v>16</v>
      </c>
      <c r="D1" s="49"/>
      <c r="F1" s="32" t="s">
        <v>59</v>
      </c>
      <c r="G1" s="33" t="s">
        <v>3</v>
      </c>
      <c r="J1" s="32" t="s">
        <v>67</v>
      </c>
      <c r="K1" s="32" t="s">
        <v>66</v>
      </c>
      <c r="M1" s="32" t="s">
        <v>56</v>
      </c>
      <c r="N1" s="33" t="s">
        <v>27</v>
      </c>
      <c r="O1" s="33" t="s">
        <v>39</v>
      </c>
      <c r="P1" s="33" t="s">
        <v>25</v>
      </c>
      <c r="R1" s="32" t="s">
        <v>69</v>
      </c>
      <c r="S1" s="33" t="s">
        <v>22</v>
      </c>
      <c r="U1" s="32" t="s">
        <v>73</v>
      </c>
      <c r="V1" s="33" t="s">
        <v>26</v>
      </c>
      <c r="W1" s="33" t="s">
        <v>34</v>
      </c>
      <c r="Z1" s="33" t="s">
        <v>36</v>
      </c>
      <c r="AA1" s="33" t="s">
        <v>28</v>
      </c>
      <c r="AB1" s="32" t="s">
        <v>71</v>
      </c>
      <c r="AD1" s="32" t="s">
        <v>70</v>
      </c>
      <c r="AE1" s="33" t="s">
        <v>42</v>
      </c>
      <c r="AG1" s="32" t="s">
        <v>11</v>
      </c>
      <c r="AH1" s="32" t="s">
        <v>13</v>
      </c>
      <c r="AI1" s="32" t="s">
        <v>63</v>
      </c>
      <c r="AJ1" s="32" t="s">
        <v>17</v>
      </c>
      <c r="AK1" s="33" t="s">
        <v>18</v>
      </c>
      <c r="AL1" s="32" t="s">
        <v>62</v>
      </c>
      <c r="AM1" s="32" t="s">
        <v>60</v>
      </c>
      <c r="AO1" s="32" t="s">
        <v>55</v>
      </c>
      <c r="AP1" s="32" t="s">
        <v>57</v>
      </c>
      <c r="AQ1" s="32" t="s">
        <v>56</v>
      </c>
      <c r="AR1" s="32" t="s">
        <v>59</v>
      </c>
      <c r="AT1" s="32" t="s">
        <v>5</v>
      </c>
      <c r="AU1" s="32" t="s">
        <v>7</v>
      </c>
      <c r="AW1" s="32" t="s">
        <v>47</v>
      </c>
      <c r="AX1" s="32" t="s">
        <v>46</v>
      </c>
      <c r="AY1" s="32" t="s">
        <v>61</v>
      </c>
      <c r="BA1" s="33" t="s">
        <v>37</v>
      </c>
      <c r="BB1" s="33" t="s">
        <v>40</v>
      </c>
      <c r="BC1" s="33" t="s">
        <v>43</v>
      </c>
      <c r="BD1" s="32" t="s">
        <v>9</v>
      </c>
      <c r="BE1" s="33" t="s">
        <v>30</v>
      </c>
      <c r="BF1" s="32" t="s">
        <v>73</v>
      </c>
      <c r="BG1" s="33" t="s">
        <v>26</v>
      </c>
      <c r="BH1" s="33" t="s">
        <v>34</v>
      </c>
    </row>
    <row r="2" spans="1:60" ht="48" x14ac:dyDescent="0.3">
      <c r="A2" t="s">
        <v>76</v>
      </c>
      <c r="B2" s="4" t="s">
        <v>1</v>
      </c>
      <c r="C2" s="10" t="s">
        <v>1</v>
      </c>
      <c r="D2" s="50"/>
      <c r="E2" t="s">
        <v>76</v>
      </c>
      <c r="F2" s="2" t="s">
        <v>2</v>
      </c>
      <c r="G2" s="2" t="s">
        <v>2</v>
      </c>
      <c r="I2" t="s">
        <v>76</v>
      </c>
      <c r="J2" s="8" t="s">
        <v>21</v>
      </c>
      <c r="K2" s="8" t="s">
        <v>21</v>
      </c>
      <c r="L2" t="s">
        <v>76</v>
      </c>
      <c r="M2" s="2" t="s">
        <v>1</v>
      </c>
      <c r="N2" s="54" t="s">
        <v>19</v>
      </c>
      <c r="O2" s="2" t="s">
        <v>2</v>
      </c>
      <c r="P2" s="8" t="s">
        <v>2</v>
      </c>
      <c r="Q2" t="s">
        <v>76</v>
      </c>
      <c r="R2" s="8" t="s">
        <v>2</v>
      </c>
      <c r="S2" s="10" t="s">
        <v>1</v>
      </c>
      <c r="T2" t="s">
        <v>76</v>
      </c>
      <c r="U2" s="11" t="s">
        <v>35</v>
      </c>
      <c r="V2" s="11" t="s">
        <v>19</v>
      </c>
      <c r="W2" s="10" t="s">
        <v>31</v>
      </c>
      <c r="Y2" t="s">
        <v>76</v>
      </c>
      <c r="Z2" s="10" t="s">
        <v>8</v>
      </c>
      <c r="AA2" s="10" t="s">
        <v>8</v>
      </c>
      <c r="AB2" s="7" t="s">
        <v>4</v>
      </c>
      <c r="AC2" t="s">
        <v>76</v>
      </c>
      <c r="AD2" s="11" t="s">
        <v>19</v>
      </c>
      <c r="AE2" s="10" t="s">
        <v>21</v>
      </c>
      <c r="AF2" t="s">
        <v>76</v>
      </c>
      <c r="AG2" s="8" t="s">
        <v>12</v>
      </c>
      <c r="AH2" s="8" t="s">
        <v>12</v>
      </c>
      <c r="AI2" s="8" t="s">
        <v>8</v>
      </c>
      <c r="AJ2" s="8" t="s">
        <v>8</v>
      </c>
      <c r="AK2" s="8" t="s">
        <v>8</v>
      </c>
      <c r="AL2" s="2" t="s">
        <v>8</v>
      </c>
      <c r="AM2" s="2" t="s">
        <v>8</v>
      </c>
      <c r="AN2" t="s">
        <v>76</v>
      </c>
      <c r="AO2" s="2" t="s">
        <v>1</v>
      </c>
      <c r="AP2" s="2" t="s">
        <v>1</v>
      </c>
      <c r="AQ2" s="2" t="s">
        <v>1</v>
      </c>
      <c r="AR2" s="2" t="s">
        <v>2</v>
      </c>
      <c r="AS2" t="s">
        <v>76</v>
      </c>
      <c r="AT2" s="2" t="s">
        <v>6</v>
      </c>
      <c r="AU2" s="2" t="s">
        <v>8</v>
      </c>
      <c r="AV2" t="s">
        <v>76</v>
      </c>
      <c r="AW2" s="2" t="s">
        <v>8</v>
      </c>
      <c r="AX2" s="2" t="s">
        <v>8</v>
      </c>
      <c r="AY2" s="2" t="s">
        <v>8</v>
      </c>
      <c r="AZ2" t="s">
        <v>76</v>
      </c>
      <c r="BA2" s="12" t="s">
        <v>38</v>
      </c>
      <c r="BB2" s="10" t="s">
        <v>41</v>
      </c>
      <c r="BC2" s="8" t="s">
        <v>12</v>
      </c>
      <c r="BD2" s="2" t="s">
        <v>10</v>
      </c>
      <c r="BE2" s="8" t="s">
        <v>29</v>
      </c>
      <c r="BF2" s="11" t="s">
        <v>35</v>
      </c>
      <c r="BG2" s="11" t="s">
        <v>19</v>
      </c>
      <c r="BH2" s="10" t="s">
        <v>31</v>
      </c>
    </row>
    <row r="3" spans="1:60" ht="48" x14ac:dyDescent="0.3">
      <c r="A3" s="26" t="s">
        <v>48</v>
      </c>
      <c r="B3" s="5">
        <v>0.86</v>
      </c>
      <c r="C3" s="5">
        <v>0.27</v>
      </c>
      <c r="D3" s="51"/>
      <c r="E3" s="26" t="s">
        <v>48</v>
      </c>
      <c r="F3" s="6">
        <v>7.7</v>
      </c>
      <c r="G3" s="6">
        <v>2.75</v>
      </c>
      <c r="I3" s="26" t="s">
        <v>48</v>
      </c>
      <c r="J3" s="3">
        <v>60</v>
      </c>
      <c r="K3" s="3">
        <v>87</v>
      </c>
      <c r="L3" s="26" t="s">
        <v>48</v>
      </c>
      <c r="M3" s="55">
        <v>24.75</v>
      </c>
      <c r="N3" s="55">
        <v>0.25</v>
      </c>
      <c r="O3" s="55">
        <v>0.4</v>
      </c>
      <c r="P3" s="55">
        <v>0.26</v>
      </c>
      <c r="Q3" s="26" t="s">
        <v>48</v>
      </c>
      <c r="R3" s="6">
        <v>0.34</v>
      </c>
      <c r="S3" s="5">
        <v>0.3</v>
      </c>
      <c r="T3" s="26" t="s">
        <v>48</v>
      </c>
      <c r="U3" s="5">
        <v>0.13</v>
      </c>
      <c r="V3" s="5">
        <v>0.23</v>
      </c>
      <c r="W3" s="13">
        <v>7.0000000000000001E-3</v>
      </c>
      <c r="Y3" s="26" t="s">
        <v>48</v>
      </c>
      <c r="Z3" s="5">
        <v>6.42</v>
      </c>
      <c r="AA3" s="5">
        <v>0.17</v>
      </c>
      <c r="AB3" s="9" t="s">
        <v>14</v>
      </c>
      <c r="AC3" s="26" t="s">
        <v>48</v>
      </c>
      <c r="AD3" s="5">
        <v>1</v>
      </c>
      <c r="AE3" s="5">
        <v>0.05</v>
      </c>
      <c r="AF3" s="26" t="s">
        <v>48</v>
      </c>
      <c r="AG3" s="3">
        <v>23</v>
      </c>
      <c r="AH3" s="9" t="s">
        <v>14</v>
      </c>
      <c r="AI3" s="3">
        <v>59.1</v>
      </c>
      <c r="AJ3" s="6">
        <v>0</v>
      </c>
      <c r="AK3" s="3">
        <v>36</v>
      </c>
      <c r="AL3" s="6">
        <v>3.69</v>
      </c>
      <c r="AM3" s="3">
        <v>32</v>
      </c>
      <c r="AN3" s="26" t="s">
        <v>48</v>
      </c>
      <c r="AO3" s="3">
        <v>57.01</v>
      </c>
      <c r="AP3" s="3">
        <v>20.079999999999998</v>
      </c>
      <c r="AQ3" s="3">
        <v>24.75</v>
      </c>
      <c r="AR3" s="6">
        <v>7.7</v>
      </c>
      <c r="AS3" s="26" t="s">
        <v>48</v>
      </c>
      <c r="AT3" s="3">
        <v>10.4</v>
      </c>
      <c r="AU3" s="3">
        <v>200.17</v>
      </c>
      <c r="AV3" s="26" t="s">
        <v>48</v>
      </c>
      <c r="AW3" s="6">
        <v>3.5</v>
      </c>
      <c r="AX3" s="3">
        <v>19.18</v>
      </c>
      <c r="AY3" s="6">
        <v>2</v>
      </c>
      <c r="AZ3" s="26" t="s">
        <v>48</v>
      </c>
      <c r="BA3" s="6">
        <v>0.01</v>
      </c>
      <c r="BB3" s="5">
        <v>0.89</v>
      </c>
      <c r="BC3" s="6">
        <v>2.97</v>
      </c>
      <c r="BD3" s="6">
        <v>2.81</v>
      </c>
      <c r="BE3" s="6">
        <v>0.7</v>
      </c>
      <c r="BF3" s="5">
        <v>0.13</v>
      </c>
      <c r="BG3" s="5">
        <v>0.23</v>
      </c>
      <c r="BH3" s="13">
        <v>7.0000000000000001E-3</v>
      </c>
    </row>
    <row r="4" spans="1:60" ht="36" x14ac:dyDescent="0.3">
      <c r="A4" s="26" t="s">
        <v>54</v>
      </c>
      <c r="B4" s="48">
        <v>46.31</v>
      </c>
      <c r="C4" s="48">
        <v>26.35</v>
      </c>
      <c r="D4" s="52"/>
      <c r="E4" s="26" t="s">
        <v>54</v>
      </c>
      <c r="F4" s="47">
        <v>764.39</v>
      </c>
      <c r="G4" s="47">
        <v>276.64999999999998</v>
      </c>
      <c r="I4" s="26" t="s">
        <v>54</v>
      </c>
      <c r="J4" s="47">
        <v>400</v>
      </c>
      <c r="K4" s="47">
        <v>7970</v>
      </c>
      <c r="L4" s="26" t="s">
        <v>54</v>
      </c>
      <c r="M4" s="47">
        <v>1495.4</v>
      </c>
      <c r="N4" s="48">
        <v>125</v>
      </c>
      <c r="O4" s="47">
        <v>79.290000000000006</v>
      </c>
      <c r="P4" s="47">
        <v>7.99</v>
      </c>
      <c r="Q4" s="26" t="s">
        <v>54</v>
      </c>
      <c r="R4" s="47">
        <v>6</v>
      </c>
      <c r="S4" s="48">
        <v>60.82</v>
      </c>
      <c r="T4" s="26" t="s">
        <v>54</v>
      </c>
      <c r="U4" s="48">
        <v>135</v>
      </c>
      <c r="V4" s="48">
        <v>50</v>
      </c>
      <c r="W4" s="48">
        <v>207.61</v>
      </c>
      <c r="Y4" s="26" t="s">
        <v>54</v>
      </c>
      <c r="Z4" s="48">
        <v>385</v>
      </c>
      <c r="AA4" s="48">
        <v>150</v>
      </c>
      <c r="AB4" s="47">
        <v>5000</v>
      </c>
      <c r="AC4" s="26" t="s">
        <v>54</v>
      </c>
      <c r="AD4" s="48">
        <v>50</v>
      </c>
      <c r="AE4" s="48">
        <v>98.87</v>
      </c>
      <c r="AF4" s="26" t="s">
        <v>54</v>
      </c>
      <c r="AG4" s="47">
        <v>1019.86</v>
      </c>
      <c r="AH4" s="47">
        <v>1461.18</v>
      </c>
      <c r="AI4" s="47">
        <v>185</v>
      </c>
      <c r="AJ4" s="47">
        <v>100</v>
      </c>
      <c r="AK4" s="47">
        <v>81</v>
      </c>
      <c r="AL4" s="47">
        <v>1450</v>
      </c>
      <c r="AM4" s="47">
        <v>590.75</v>
      </c>
      <c r="AN4" s="26" t="s">
        <v>54</v>
      </c>
      <c r="AO4" s="47">
        <v>3444.54</v>
      </c>
      <c r="AP4" s="47">
        <v>1820</v>
      </c>
      <c r="AQ4" s="47">
        <v>1495.4</v>
      </c>
      <c r="AR4" s="47">
        <v>764.39</v>
      </c>
      <c r="AS4" s="26" t="s">
        <v>54</v>
      </c>
      <c r="AT4" s="47">
        <v>1840.05</v>
      </c>
      <c r="AU4" s="47">
        <v>1455.54</v>
      </c>
      <c r="AV4" s="26" t="s">
        <v>54</v>
      </c>
      <c r="AW4" s="47">
        <v>1500</v>
      </c>
      <c r="AX4" s="47">
        <v>1650</v>
      </c>
      <c r="AY4" s="47">
        <v>809.3</v>
      </c>
      <c r="AZ4" s="26" t="s">
        <v>54</v>
      </c>
      <c r="BA4" s="47">
        <v>32</v>
      </c>
      <c r="BB4" s="48">
        <v>156.32</v>
      </c>
      <c r="BC4" s="47">
        <v>43.37</v>
      </c>
      <c r="BD4" s="48">
        <v>337.31</v>
      </c>
      <c r="BE4" s="47">
        <v>100</v>
      </c>
      <c r="BF4" s="48">
        <v>135</v>
      </c>
      <c r="BG4" s="48">
        <v>50</v>
      </c>
      <c r="BH4" s="48">
        <v>207.61</v>
      </c>
    </row>
    <row r="5" spans="1:60" ht="36.5" customHeight="1" x14ac:dyDescent="0.3">
      <c r="A5" s="26" t="s">
        <v>49</v>
      </c>
      <c r="B5" s="22">
        <v>5384.8837209302328</v>
      </c>
      <c r="C5" s="22">
        <v>9759.2592592592591</v>
      </c>
      <c r="D5" s="53"/>
      <c r="E5" s="26" t="s">
        <v>49</v>
      </c>
      <c r="F5" s="22">
        <v>9927.1428571428569</v>
      </c>
      <c r="G5" s="22">
        <v>10060</v>
      </c>
      <c r="I5" s="26" t="s">
        <v>49</v>
      </c>
      <c r="J5" s="22">
        <v>666.66666666666663</v>
      </c>
      <c r="K5" s="22">
        <v>9160.9195402298847</v>
      </c>
      <c r="L5" s="26" t="s">
        <v>49</v>
      </c>
      <c r="M5" s="22">
        <v>6042.0202020202023</v>
      </c>
      <c r="N5" s="22">
        <v>50000</v>
      </c>
      <c r="O5" s="22">
        <v>19822.500000000004</v>
      </c>
      <c r="P5" s="22">
        <v>3073.0769230769229</v>
      </c>
      <c r="Q5" s="26" t="s">
        <v>49</v>
      </c>
      <c r="R5" s="22">
        <v>1764.7058823529412</v>
      </c>
      <c r="S5" s="22">
        <v>20273.333333333332</v>
      </c>
      <c r="T5" s="26" t="s">
        <v>49</v>
      </c>
      <c r="U5" s="22">
        <v>103846.15384615384</v>
      </c>
      <c r="V5" s="22">
        <v>21739.130434782608</v>
      </c>
      <c r="W5" s="22">
        <v>2965857.1428571432</v>
      </c>
      <c r="Y5" s="26" t="s">
        <v>49</v>
      </c>
      <c r="Z5" s="22">
        <v>5996.8847352024923</v>
      </c>
      <c r="AA5" s="22">
        <v>88235.294117647063</v>
      </c>
      <c r="AB5" s="22" t="e">
        <v>#VALUE!</v>
      </c>
      <c r="AC5" s="26" t="s">
        <v>49</v>
      </c>
      <c r="AD5" s="22">
        <v>5000</v>
      </c>
      <c r="AE5" s="22">
        <v>197740</v>
      </c>
      <c r="AF5" s="26" t="s">
        <v>49</v>
      </c>
      <c r="AG5" s="22">
        <v>4434.173913043478</v>
      </c>
      <c r="AH5" s="22" t="e">
        <v>#VALUE!</v>
      </c>
      <c r="AI5" s="22">
        <v>313.02876480541454</v>
      </c>
      <c r="AJ5" s="22" t="e">
        <v>#DIV/0!</v>
      </c>
      <c r="AK5" s="22">
        <v>225</v>
      </c>
      <c r="AL5" s="22">
        <v>39295.392953929542</v>
      </c>
      <c r="AM5" s="22">
        <v>1846.09375</v>
      </c>
      <c r="AN5" s="26" t="s">
        <v>49</v>
      </c>
      <c r="AO5" s="22">
        <v>6041.9926328714264</v>
      </c>
      <c r="AP5" s="22">
        <v>9063.7450199203195</v>
      </c>
      <c r="AQ5" s="22">
        <v>6042.0202020202023</v>
      </c>
      <c r="AR5" s="22">
        <v>9927.1428571428569</v>
      </c>
      <c r="AS5" s="26" t="s">
        <v>49</v>
      </c>
      <c r="AT5" s="22">
        <v>17692.788461538461</v>
      </c>
      <c r="AU5" s="22">
        <v>727.15192086726279</v>
      </c>
      <c r="AV5" s="26" t="s">
        <v>49</v>
      </c>
      <c r="AW5" s="22">
        <v>42857.142857142855</v>
      </c>
      <c r="AX5" s="22">
        <v>8602.7111574556839</v>
      </c>
      <c r="AY5" s="22">
        <v>40465</v>
      </c>
      <c r="AZ5" s="26" t="s">
        <v>49</v>
      </c>
      <c r="BA5" s="22">
        <v>320000</v>
      </c>
      <c r="BB5" s="22">
        <v>17564.044943820223</v>
      </c>
      <c r="BC5" s="22">
        <v>1460.2693602693603</v>
      </c>
      <c r="BD5" s="22">
        <v>12003.91459074733</v>
      </c>
      <c r="BE5" s="22">
        <v>14285.714285714286</v>
      </c>
      <c r="BF5" s="22">
        <v>103846.15384615384</v>
      </c>
      <c r="BG5" s="22">
        <v>21739.130434782608</v>
      </c>
      <c r="BH5" s="22">
        <v>2965857.1428571432</v>
      </c>
    </row>
    <row r="6" spans="1:60" x14ac:dyDescent="0.3">
      <c r="A6" s="26" t="s">
        <v>50</v>
      </c>
      <c r="B6" s="22">
        <v>448.74031007751938</v>
      </c>
      <c r="C6" s="22">
        <v>813.27160493827159</v>
      </c>
      <c r="D6" s="53"/>
      <c r="E6" s="26" t="s">
        <v>50</v>
      </c>
      <c r="F6" s="22">
        <v>827.2619047619047</v>
      </c>
      <c r="G6" s="22">
        <v>838.33333333333337</v>
      </c>
      <c r="I6" s="26" t="s">
        <v>50</v>
      </c>
      <c r="J6" s="22">
        <v>55.55555555555555</v>
      </c>
      <c r="K6" s="22">
        <v>763.40996168582376</v>
      </c>
      <c r="L6" s="26" t="s">
        <v>50</v>
      </c>
      <c r="M6" s="22">
        <v>503.50168350168354</v>
      </c>
      <c r="N6" s="22">
        <v>4166.666666666667</v>
      </c>
      <c r="O6" s="22">
        <v>1651.8750000000002</v>
      </c>
      <c r="P6" s="22">
        <v>256.08974358974359</v>
      </c>
      <c r="Q6" s="26" t="s">
        <v>50</v>
      </c>
      <c r="R6" s="22">
        <v>147.05882352941177</v>
      </c>
      <c r="S6" s="22">
        <v>1689.4444444444443</v>
      </c>
      <c r="T6" s="26" t="s">
        <v>50</v>
      </c>
      <c r="U6" s="22">
        <v>8653.8461538461543</v>
      </c>
      <c r="V6" s="22">
        <v>1811.5942028985507</v>
      </c>
      <c r="W6" s="22">
        <v>247154.76190476192</v>
      </c>
      <c r="Y6" s="26" t="s">
        <v>50</v>
      </c>
      <c r="Z6" s="22">
        <v>499.74039460020771</v>
      </c>
      <c r="AA6" s="22">
        <v>7352.9411764705883</v>
      </c>
      <c r="AB6" s="22" t="e">
        <v>#VALUE!</v>
      </c>
      <c r="AC6" s="26" t="s">
        <v>50</v>
      </c>
      <c r="AD6" s="22">
        <v>416.66666666666669</v>
      </c>
      <c r="AE6" s="22">
        <v>16478.333333333332</v>
      </c>
      <c r="AF6" s="26" t="s">
        <v>50</v>
      </c>
      <c r="AG6" s="22">
        <v>369.51449275362319</v>
      </c>
      <c r="AH6" s="22" t="e">
        <v>#VALUE!</v>
      </c>
      <c r="AI6" s="22">
        <v>26.085730400451212</v>
      </c>
      <c r="AJ6" s="22" t="e">
        <v>#DIV/0!</v>
      </c>
      <c r="AK6" s="22">
        <v>18.75</v>
      </c>
      <c r="AL6" s="22">
        <v>3274.6160794941284</v>
      </c>
      <c r="AM6" s="22">
        <v>153.84114583333334</v>
      </c>
      <c r="AN6" s="26" t="s">
        <v>50</v>
      </c>
      <c r="AO6" s="22">
        <v>503.49938607261885</v>
      </c>
      <c r="AP6" s="22">
        <v>755.31208499335992</v>
      </c>
      <c r="AQ6" s="22">
        <v>503.50168350168354</v>
      </c>
      <c r="AR6" s="22">
        <v>827.2619047619047</v>
      </c>
      <c r="AS6" s="26" t="s">
        <v>50</v>
      </c>
      <c r="AT6" s="22">
        <v>1474.3990384615383</v>
      </c>
      <c r="AU6" s="22">
        <v>60.595993405605235</v>
      </c>
      <c r="AV6" s="26" t="s">
        <v>50</v>
      </c>
      <c r="AW6" s="22">
        <v>3571.4285714285711</v>
      </c>
      <c r="AX6" s="22">
        <v>716.89259645464028</v>
      </c>
      <c r="AY6" s="22">
        <v>3372.0833333333335</v>
      </c>
      <c r="AZ6" s="26" t="s">
        <v>50</v>
      </c>
      <c r="BA6" s="22">
        <v>26666.666666666668</v>
      </c>
      <c r="BB6" s="22">
        <v>1463.6704119850185</v>
      </c>
      <c r="BC6" s="22">
        <v>121.68911335578002</v>
      </c>
      <c r="BD6" s="22">
        <v>1000.3262158956109</v>
      </c>
      <c r="BE6" s="22">
        <v>1190.4761904761906</v>
      </c>
      <c r="BF6" s="22">
        <v>8653.8461538461543</v>
      </c>
      <c r="BG6" s="22">
        <v>1811.5942028985507</v>
      </c>
      <c r="BH6" s="22">
        <v>247154.76190476192</v>
      </c>
    </row>
    <row r="8" spans="1:60" ht="108" x14ac:dyDescent="0.3">
      <c r="B8" s="32" t="s">
        <v>58</v>
      </c>
      <c r="C8" s="33" t="s">
        <v>16</v>
      </c>
      <c r="D8" s="49"/>
    </row>
    <row r="9" spans="1:60" x14ac:dyDescent="0.3">
      <c r="A9" s="10" t="s">
        <v>76</v>
      </c>
      <c r="B9" s="4" t="s">
        <v>1</v>
      </c>
      <c r="C9" s="10" t="s">
        <v>1</v>
      </c>
      <c r="D9" s="50"/>
    </row>
    <row r="10" spans="1:60" ht="24" x14ac:dyDescent="0.3">
      <c r="A10" s="4" t="s">
        <v>75</v>
      </c>
      <c r="B10" s="5">
        <v>0.86</v>
      </c>
      <c r="C10" s="5">
        <v>0.27</v>
      </c>
      <c r="D10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9E86-82A7-4DFD-8B6F-9FDB2ECFA37C}">
  <dimension ref="A1"/>
  <sheetViews>
    <sheetView topLeftCell="N87" zoomScale="80" zoomScaleNormal="80" workbookViewId="0">
      <selection activeCell="AC89" sqref="AC89"/>
    </sheetView>
  </sheetViews>
  <sheetFormatPr defaultRowHeight="13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0FAA-009D-41F2-BBD6-57B0D701B972}">
  <dimension ref="A1:BB5"/>
  <sheetViews>
    <sheetView zoomScale="120" zoomScaleNormal="120" workbookViewId="0">
      <selection activeCell="K3" sqref="K3"/>
    </sheetView>
  </sheetViews>
  <sheetFormatPr defaultRowHeight="13" x14ac:dyDescent="0.3"/>
  <cols>
    <col min="2" max="3" width="10.69921875" bestFit="1" customWidth="1"/>
  </cols>
  <sheetData>
    <row r="1" spans="1:54" ht="123.5" customHeight="1" x14ac:dyDescent="0.3">
      <c r="A1" s="24" t="s">
        <v>52</v>
      </c>
      <c r="B1" s="32" t="s">
        <v>58</v>
      </c>
      <c r="C1" s="33" t="s">
        <v>16</v>
      </c>
      <c r="E1" s="32" t="s">
        <v>59</v>
      </c>
      <c r="F1" s="32" t="s">
        <v>74</v>
      </c>
      <c r="I1" s="32" t="s">
        <v>67</v>
      </c>
      <c r="J1" s="32" t="s">
        <v>66</v>
      </c>
      <c r="L1" s="32" t="s">
        <v>56</v>
      </c>
      <c r="M1" s="33" t="s">
        <v>27</v>
      </c>
      <c r="N1" s="33" t="s">
        <v>39</v>
      </c>
      <c r="O1" s="33" t="s">
        <v>25</v>
      </c>
      <c r="Q1" s="32" t="s">
        <v>69</v>
      </c>
      <c r="R1" s="33" t="s">
        <v>22</v>
      </c>
      <c r="T1" s="32" t="s">
        <v>73</v>
      </c>
      <c r="U1" s="33" t="s">
        <v>26</v>
      </c>
      <c r="V1" s="33" t="s">
        <v>34</v>
      </c>
      <c r="W1" s="33" t="s">
        <v>30</v>
      </c>
      <c r="Y1" s="33" t="s">
        <v>36</v>
      </c>
      <c r="Z1" s="33" t="s">
        <v>28</v>
      </c>
      <c r="AA1" s="32" t="s">
        <v>71</v>
      </c>
      <c r="AC1" s="32" t="s">
        <v>70</v>
      </c>
      <c r="AD1" s="33" t="s">
        <v>42</v>
      </c>
      <c r="AF1" s="32" t="s">
        <v>11</v>
      </c>
      <c r="AG1" s="32" t="s">
        <v>13</v>
      </c>
      <c r="AH1" s="32" t="s">
        <v>63</v>
      </c>
      <c r="AI1" s="32" t="s">
        <v>17</v>
      </c>
      <c r="AJ1" s="33" t="s">
        <v>18</v>
      </c>
      <c r="AK1" s="32" t="s">
        <v>62</v>
      </c>
      <c r="AL1" s="32" t="s">
        <v>60</v>
      </c>
      <c r="AN1" s="32" t="s">
        <v>55</v>
      </c>
      <c r="AO1" s="32" t="s">
        <v>57</v>
      </c>
      <c r="AP1" s="32" t="s">
        <v>56</v>
      </c>
      <c r="AQ1" s="32" t="s">
        <v>59</v>
      </c>
      <c r="AS1" s="32" t="s">
        <v>5</v>
      </c>
      <c r="AT1" s="32" t="s">
        <v>7</v>
      </c>
      <c r="AV1" s="32" t="s">
        <v>47</v>
      </c>
      <c r="AW1" s="32" t="s">
        <v>46</v>
      </c>
      <c r="AX1" s="32" t="s">
        <v>61</v>
      </c>
      <c r="AZ1" s="33" t="s">
        <v>37</v>
      </c>
      <c r="BA1" s="33" t="s">
        <v>40</v>
      </c>
      <c r="BB1" s="33" t="s">
        <v>43</v>
      </c>
    </row>
    <row r="2" spans="1:54" ht="48" x14ac:dyDescent="0.3">
      <c r="A2" s="26" t="s">
        <v>48</v>
      </c>
      <c r="B2" s="5">
        <v>0.86</v>
      </c>
      <c r="C2" s="5">
        <v>0.27</v>
      </c>
      <c r="D2" s="26" t="s">
        <v>48</v>
      </c>
      <c r="E2" s="6">
        <v>7.7</v>
      </c>
      <c r="F2" s="6">
        <v>2.75</v>
      </c>
      <c r="H2" s="26" t="s">
        <v>48</v>
      </c>
      <c r="I2" s="3">
        <v>60</v>
      </c>
      <c r="J2" s="3">
        <v>87</v>
      </c>
      <c r="K2" s="26" t="s">
        <v>48</v>
      </c>
      <c r="L2" s="3">
        <v>24.75</v>
      </c>
      <c r="M2" s="5">
        <v>0.25</v>
      </c>
      <c r="N2" s="6">
        <v>0.4</v>
      </c>
      <c r="O2" s="6">
        <v>0.26</v>
      </c>
      <c r="Q2" s="6">
        <v>0.34</v>
      </c>
      <c r="R2" s="5">
        <v>0.3</v>
      </c>
      <c r="T2" s="5">
        <v>0.13</v>
      </c>
      <c r="U2" s="5">
        <v>0.23</v>
      </c>
      <c r="V2" s="13">
        <v>7.0000000000000001E-3</v>
      </c>
      <c r="W2" s="6">
        <v>0.7</v>
      </c>
      <c r="Y2" s="5">
        <v>6.42</v>
      </c>
      <c r="Z2" s="5">
        <v>0.17</v>
      </c>
      <c r="AA2" s="9" t="s">
        <v>14</v>
      </c>
      <c r="AC2" s="5">
        <v>1</v>
      </c>
      <c r="AD2" s="5">
        <v>0.05</v>
      </c>
      <c r="AF2" s="3">
        <v>23</v>
      </c>
      <c r="AG2" s="9" t="s">
        <v>14</v>
      </c>
      <c r="AH2" s="3">
        <v>59.1</v>
      </c>
      <c r="AI2" s="6">
        <v>0</v>
      </c>
      <c r="AJ2" s="3">
        <v>36</v>
      </c>
      <c r="AK2" s="6">
        <v>3.69</v>
      </c>
      <c r="AL2" s="3">
        <v>32</v>
      </c>
      <c r="AN2" s="3">
        <v>57.01</v>
      </c>
      <c r="AO2" s="3">
        <v>20.079999999999998</v>
      </c>
      <c r="AP2" s="3">
        <v>24.75</v>
      </c>
      <c r="AQ2" s="6">
        <v>7.7</v>
      </c>
      <c r="AS2" s="3">
        <v>10.4</v>
      </c>
      <c r="AT2" s="3">
        <v>200.17</v>
      </c>
      <c r="AV2" s="6">
        <v>3.5</v>
      </c>
      <c r="AW2" s="3">
        <v>19.18</v>
      </c>
      <c r="AX2" s="6">
        <v>2</v>
      </c>
      <c r="AZ2" s="6">
        <v>0.01</v>
      </c>
      <c r="BA2" s="5">
        <v>0.89</v>
      </c>
      <c r="BB2" s="6">
        <v>2.97</v>
      </c>
    </row>
    <row r="3" spans="1:54" ht="36" x14ac:dyDescent="0.3">
      <c r="A3" s="26" t="s">
        <v>54</v>
      </c>
      <c r="B3" s="48">
        <v>46.31</v>
      </c>
      <c r="C3" s="48">
        <v>26.35</v>
      </c>
      <c r="D3" s="26" t="s">
        <v>54</v>
      </c>
      <c r="E3" s="47">
        <v>764.39</v>
      </c>
      <c r="F3" s="47">
        <v>276.64999999999998</v>
      </c>
      <c r="H3" s="26" t="s">
        <v>54</v>
      </c>
      <c r="I3" s="47">
        <v>400</v>
      </c>
      <c r="J3" s="47">
        <v>7970</v>
      </c>
      <c r="K3" s="26" t="s">
        <v>54</v>
      </c>
      <c r="L3" s="47">
        <v>1495.4</v>
      </c>
      <c r="M3" s="48">
        <v>125</v>
      </c>
      <c r="N3" s="47">
        <v>79.290000000000006</v>
      </c>
      <c r="O3" s="47">
        <v>7.99</v>
      </c>
      <c r="Q3" s="47">
        <v>6</v>
      </c>
      <c r="R3" s="48">
        <v>60.82</v>
      </c>
      <c r="T3" s="48">
        <v>135</v>
      </c>
      <c r="U3" s="48">
        <v>50</v>
      </c>
      <c r="V3" s="48">
        <v>207.61</v>
      </c>
      <c r="W3" s="47">
        <v>100</v>
      </c>
      <c r="Y3" s="48">
        <v>385</v>
      </c>
      <c r="Z3" s="48">
        <v>150</v>
      </c>
      <c r="AA3" s="47">
        <v>5000</v>
      </c>
      <c r="AC3" s="48">
        <v>50</v>
      </c>
      <c r="AD3" s="48">
        <v>98.87</v>
      </c>
      <c r="AF3" s="47">
        <v>1019.86</v>
      </c>
      <c r="AG3" s="47">
        <v>1461.18</v>
      </c>
      <c r="AH3" s="47">
        <v>185</v>
      </c>
      <c r="AI3" s="47">
        <v>100</v>
      </c>
      <c r="AJ3" s="47">
        <v>81</v>
      </c>
      <c r="AK3" s="47">
        <v>1450</v>
      </c>
      <c r="AL3" s="47">
        <v>590.75</v>
      </c>
      <c r="AN3" s="47">
        <v>3444.54</v>
      </c>
      <c r="AO3" s="47">
        <v>1820</v>
      </c>
      <c r="AP3" s="47">
        <v>1495.4</v>
      </c>
      <c r="AQ3" s="47">
        <v>764.39</v>
      </c>
      <c r="AS3" s="47">
        <v>1840.05</v>
      </c>
      <c r="AT3" s="47">
        <v>1455.54</v>
      </c>
      <c r="AV3" s="47">
        <v>1500</v>
      </c>
      <c r="AW3" s="47">
        <v>1650</v>
      </c>
      <c r="AX3" s="47">
        <v>809.3</v>
      </c>
      <c r="AZ3" s="47">
        <v>32</v>
      </c>
      <c r="BA3" s="48">
        <v>156.32</v>
      </c>
      <c r="BB3" s="47">
        <v>43.37</v>
      </c>
    </row>
    <row r="4" spans="1:54" x14ac:dyDescent="0.3">
      <c r="A4" s="26" t="s">
        <v>49</v>
      </c>
      <c r="B4" s="22">
        <v>5384.8837209302301</v>
      </c>
      <c r="C4" s="22">
        <v>9759.2592592592591</v>
      </c>
      <c r="E4" s="22">
        <v>9927.1428571428569</v>
      </c>
      <c r="F4" s="22">
        <v>10060</v>
      </c>
      <c r="I4" s="22">
        <v>666.66666666666663</v>
      </c>
      <c r="J4" s="22">
        <v>9160.9195402298847</v>
      </c>
      <c r="L4" s="22">
        <v>6042.0202020202023</v>
      </c>
      <c r="M4" s="22">
        <v>50000</v>
      </c>
      <c r="N4" s="22">
        <v>19822.500000000004</v>
      </c>
      <c r="O4" s="22">
        <v>3073.0769230769229</v>
      </c>
      <c r="Q4" s="22">
        <v>1764.7058823529412</v>
      </c>
      <c r="R4" s="22">
        <v>20273.333333333332</v>
      </c>
      <c r="T4" s="22">
        <v>103846.15384615384</v>
      </c>
      <c r="U4" s="22">
        <v>21739.130434782608</v>
      </c>
      <c r="V4" s="22">
        <v>2965857.1428571432</v>
      </c>
      <c r="W4" s="22">
        <v>14285.714285714286</v>
      </c>
      <c r="Y4" s="22">
        <v>5996.8847352024923</v>
      </c>
      <c r="Z4" s="22">
        <v>88235.294117647063</v>
      </c>
      <c r="AA4" s="22" t="e">
        <v>#VALUE!</v>
      </c>
      <c r="AC4" s="22">
        <v>5000</v>
      </c>
      <c r="AD4" s="22">
        <v>197740</v>
      </c>
      <c r="AF4" s="22">
        <v>4434.173913043478</v>
      </c>
      <c r="AG4" s="22" t="e">
        <v>#VALUE!</v>
      </c>
      <c r="AH4" s="22">
        <v>313.02876480541454</v>
      </c>
      <c r="AI4" s="22" t="e">
        <v>#DIV/0!</v>
      </c>
      <c r="AJ4" s="22">
        <v>225</v>
      </c>
      <c r="AK4" s="22">
        <v>39295.392953929542</v>
      </c>
      <c r="AL4" s="22">
        <v>1846.09375</v>
      </c>
      <c r="AN4" s="22">
        <v>6041.9926328714264</v>
      </c>
      <c r="AO4" s="22">
        <v>9063.7450199203195</v>
      </c>
      <c r="AP4" s="22">
        <v>6042.0202020202023</v>
      </c>
      <c r="AQ4" s="22">
        <v>9927.1428571428569</v>
      </c>
      <c r="AS4" s="22">
        <v>17692.788461538461</v>
      </c>
      <c r="AT4" s="22">
        <v>727.15192086726279</v>
      </c>
      <c r="AV4" s="22">
        <v>42857.142857142855</v>
      </c>
      <c r="AW4" s="22">
        <v>8602.7111574556839</v>
      </c>
      <c r="AX4" s="22">
        <v>40465</v>
      </c>
      <c r="AZ4" s="22">
        <v>320000</v>
      </c>
      <c r="BA4" s="22">
        <v>17564.044943820223</v>
      </c>
      <c r="BB4" s="22">
        <v>1460.2693602693603</v>
      </c>
    </row>
    <row r="5" spans="1:54" x14ac:dyDescent="0.3">
      <c r="A5" s="26" t="s">
        <v>50</v>
      </c>
      <c r="B5" s="22">
        <v>448.74031007751938</v>
      </c>
      <c r="C5" s="22">
        <v>813.27160493827159</v>
      </c>
      <c r="E5" s="22">
        <v>827.2619047619047</v>
      </c>
      <c r="F5" s="22">
        <v>838.33333333333337</v>
      </c>
      <c r="I5" s="22">
        <v>55.55555555555555</v>
      </c>
      <c r="J5" s="22">
        <v>763.40996168582376</v>
      </c>
      <c r="L5" s="22">
        <v>503.50168350168354</v>
      </c>
      <c r="M5" s="22">
        <v>4166.666666666667</v>
      </c>
      <c r="N5" s="22">
        <v>1651.8750000000002</v>
      </c>
      <c r="O5" s="22">
        <v>256.08974358974359</v>
      </c>
      <c r="Q5" s="22">
        <v>147.05882352941177</v>
      </c>
      <c r="R5" s="22">
        <v>1689.4444444444443</v>
      </c>
      <c r="T5" s="22">
        <v>8653.8461538461543</v>
      </c>
      <c r="U5" s="22">
        <v>1811.5942028985507</v>
      </c>
      <c r="V5" s="22">
        <v>247154.76190476192</v>
      </c>
      <c r="W5" s="22">
        <v>1190.4761904761906</v>
      </c>
      <c r="Y5" s="22">
        <v>499.74039460020771</v>
      </c>
      <c r="Z5" s="22">
        <v>7352.9411764705883</v>
      </c>
      <c r="AA5" s="22" t="e">
        <v>#VALUE!</v>
      </c>
      <c r="AC5" s="22">
        <v>416.66666666666669</v>
      </c>
      <c r="AD5" s="22">
        <v>16478.333333333332</v>
      </c>
      <c r="AF5" s="22">
        <v>369.51449275362319</v>
      </c>
      <c r="AG5" s="22" t="e">
        <v>#VALUE!</v>
      </c>
      <c r="AH5" s="22">
        <v>26.085730400451212</v>
      </c>
      <c r="AI5" s="22" t="e">
        <v>#DIV/0!</v>
      </c>
      <c r="AJ5" s="22">
        <v>18.75</v>
      </c>
      <c r="AK5" s="22">
        <v>3274.6160794941284</v>
      </c>
      <c r="AL5" s="22">
        <v>153.84114583333334</v>
      </c>
      <c r="AN5" s="22">
        <v>503.49938607261885</v>
      </c>
      <c r="AO5" s="22">
        <v>755.31208499335992</v>
      </c>
      <c r="AP5" s="22">
        <v>503.50168350168354</v>
      </c>
      <c r="AQ5" s="22">
        <v>827.2619047619047</v>
      </c>
      <c r="AS5" s="22">
        <v>1474.3990384615383</v>
      </c>
      <c r="AT5" s="22">
        <v>60.595993405605235</v>
      </c>
      <c r="AV5" s="22">
        <v>3571.4285714285711</v>
      </c>
      <c r="AW5" s="22">
        <v>716.89259645464028</v>
      </c>
      <c r="AX5" s="22">
        <v>3372.0833333333335</v>
      </c>
      <c r="AZ5" s="22">
        <v>26666.666666666668</v>
      </c>
      <c r="BA5" s="22">
        <v>1463.6704119850185</v>
      </c>
      <c r="BB5" s="22">
        <v>121.68911335578002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1F62-D225-473F-9B4B-4899D84A46EC}">
  <dimension ref="A1:G5"/>
  <sheetViews>
    <sheetView workbookViewId="0">
      <selection sqref="A1:G5"/>
    </sheetView>
  </sheetViews>
  <sheetFormatPr defaultRowHeight="13" x14ac:dyDescent="0.3"/>
  <cols>
    <col min="1" max="1" width="3.09765625" bestFit="1" customWidth="1"/>
  </cols>
  <sheetData>
    <row r="1" spans="1:7" ht="60" x14ac:dyDescent="0.3">
      <c r="A1" s="57" t="s">
        <v>51</v>
      </c>
      <c r="B1" s="58" t="s">
        <v>52</v>
      </c>
      <c r="C1" s="57" t="s">
        <v>53</v>
      </c>
      <c r="D1" s="58" t="s">
        <v>48</v>
      </c>
      <c r="E1" s="58" t="s">
        <v>54</v>
      </c>
      <c r="F1" s="58" t="s">
        <v>49</v>
      </c>
      <c r="G1" s="58" t="s">
        <v>50</v>
      </c>
    </row>
    <row r="2" spans="1:7" ht="168" x14ac:dyDescent="0.3">
      <c r="A2" s="59">
        <v>1</v>
      </c>
      <c r="B2" s="60" t="s">
        <v>64</v>
      </c>
      <c r="C2" s="61" t="s">
        <v>20</v>
      </c>
      <c r="D2" s="62">
        <v>0.55000000000000004</v>
      </c>
      <c r="E2" s="62">
        <v>45</v>
      </c>
      <c r="F2" s="56">
        <v>8181.8181818181811</v>
      </c>
      <c r="G2" s="56">
        <v>681.81818181818176</v>
      </c>
    </row>
    <row r="3" spans="1:7" ht="120" x14ac:dyDescent="0.3">
      <c r="A3" s="59">
        <v>2</v>
      </c>
      <c r="B3" s="60" t="s">
        <v>65</v>
      </c>
      <c r="C3" s="63" t="s">
        <v>19</v>
      </c>
      <c r="D3" s="64">
        <v>0</v>
      </c>
      <c r="E3" s="64">
        <v>100</v>
      </c>
      <c r="F3" s="56" t="e">
        <v>#DIV/0!</v>
      </c>
      <c r="G3" s="56" t="e">
        <v>#DIV/0!</v>
      </c>
    </row>
    <row r="4" spans="1:7" ht="72" x14ac:dyDescent="0.3">
      <c r="A4" s="59">
        <v>3</v>
      </c>
      <c r="B4" s="60" t="s">
        <v>68</v>
      </c>
      <c r="C4" s="65" t="s">
        <v>1</v>
      </c>
      <c r="D4" s="62">
        <v>0.5</v>
      </c>
      <c r="E4" s="62">
        <v>25</v>
      </c>
      <c r="F4" s="56">
        <v>5000</v>
      </c>
      <c r="G4" s="56">
        <v>416.66666666666669</v>
      </c>
    </row>
    <row r="5" spans="1:7" ht="60" x14ac:dyDescent="0.3">
      <c r="A5" s="59">
        <v>4</v>
      </c>
      <c r="B5" s="66" t="s">
        <v>33</v>
      </c>
      <c r="C5" s="65" t="s">
        <v>31</v>
      </c>
      <c r="D5" s="62">
        <v>1.68</v>
      </c>
      <c r="E5" s="62">
        <v>800</v>
      </c>
      <c r="F5" s="56">
        <v>47619.047619047618</v>
      </c>
      <c r="G5" s="56">
        <v>3968.2539682539682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9AE3-8908-4128-9C2B-C1D928B508D3}">
  <dimension ref="B1:BB9"/>
  <sheetViews>
    <sheetView workbookViewId="0">
      <selection activeCell="B1" sqref="B1:C3"/>
    </sheetView>
  </sheetViews>
  <sheetFormatPr defaultRowHeight="13" x14ac:dyDescent="0.3"/>
  <cols>
    <col min="2" max="3" width="10.69921875" bestFit="1" customWidth="1"/>
  </cols>
  <sheetData>
    <row r="1" spans="2:54" ht="252" x14ac:dyDescent="0.3">
      <c r="B1" s="32" t="s">
        <v>58</v>
      </c>
      <c r="C1" s="33" t="s">
        <v>16</v>
      </c>
      <c r="E1" s="32" t="s">
        <v>59</v>
      </c>
      <c r="F1" s="33" t="s">
        <v>3</v>
      </c>
      <c r="I1" s="32" t="s">
        <v>67</v>
      </c>
      <c r="J1" s="32" t="s">
        <v>66</v>
      </c>
      <c r="L1" s="32" t="s">
        <v>56</v>
      </c>
      <c r="M1" s="33" t="s">
        <v>27</v>
      </c>
      <c r="N1" s="33" t="s">
        <v>39</v>
      </c>
      <c r="O1" s="33" t="s">
        <v>25</v>
      </c>
      <c r="Q1" s="32" t="s">
        <v>69</v>
      </c>
      <c r="R1" s="33" t="s">
        <v>22</v>
      </c>
      <c r="T1" s="32" t="s">
        <v>73</v>
      </c>
      <c r="U1" s="33" t="s">
        <v>26</v>
      </c>
      <c r="V1" s="33" t="s">
        <v>34</v>
      </c>
      <c r="W1" s="33" t="s">
        <v>30</v>
      </c>
      <c r="Y1" s="33" t="s">
        <v>36</v>
      </c>
      <c r="Z1" s="33" t="s">
        <v>28</v>
      </c>
      <c r="AA1" s="32" t="s">
        <v>71</v>
      </c>
      <c r="AC1" s="32" t="s">
        <v>70</v>
      </c>
      <c r="AD1" s="33" t="s">
        <v>42</v>
      </c>
      <c r="AF1" s="32" t="s">
        <v>11</v>
      </c>
      <c r="AG1" s="32" t="s">
        <v>13</v>
      </c>
      <c r="AH1" s="32" t="s">
        <v>63</v>
      </c>
      <c r="AI1" s="32" t="s">
        <v>17</v>
      </c>
      <c r="AJ1" s="33" t="s">
        <v>18</v>
      </c>
      <c r="AK1" s="32" t="s">
        <v>62</v>
      </c>
      <c r="AL1" s="32" t="s">
        <v>60</v>
      </c>
      <c r="AN1" s="32" t="s">
        <v>55</v>
      </c>
      <c r="AO1" s="32" t="s">
        <v>57</v>
      </c>
      <c r="AP1" s="32" t="s">
        <v>56</v>
      </c>
      <c r="AQ1" s="32" t="s">
        <v>59</v>
      </c>
      <c r="AS1" s="32" t="s">
        <v>5</v>
      </c>
      <c r="AT1" s="32" t="s">
        <v>7</v>
      </c>
      <c r="AV1" s="32" t="s">
        <v>47</v>
      </c>
      <c r="AW1" s="32" t="s">
        <v>46</v>
      </c>
      <c r="AX1" s="32" t="s">
        <v>61</v>
      </c>
      <c r="AZ1" s="33" t="s">
        <v>37</v>
      </c>
      <c r="BA1" s="33" t="s">
        <v>40</v>
      </c>
      <c r="BB1" s="33" t="s">
        <v>43</v>
      </c>
    </row>
    <row r="2" spans="2:54" ht="48" x14ac:dyDescent="0.3">
      <c r="B2" s="4" t="s">
        <v>1</v>
      </c>
      <c r="C2" s="10" t="s">
        <v>1</v>
      </c>
      <c r="E2" s="2" t="s">
        <v>2</v>
      </c>
      <c r="F2" s="2" t="s">
        <v>2</v>
      </c>
      <c r="I2" s="8" t="s">
        <v>21</v>
      </c>
      <c r="J2" s="8" t="s">
        <v>21</v>
      </c>
      <c r="L2" s="2" t="s">
        <v>1</v>
      </c>
      <c r="M2" s="11" t="s">
        <v>19</v>
      </c>
      <c r="N2" s="2" t="s">
        <v>2</v>
      </c>
      <c r="O2" s="8" t="s">
        <v>2</v>
      </c>
      <c r="Q2" s="8" t="s">
        <v>2</v>
      </c>
      <c r="R2" s="10" t="s">
        <v>1</v>
      </c>
      <c r="T2" s="11" t="s">
        <v>35</v>
      </c>
      <c r="U2" s="11" t="s">
        <v>19</v>
      </c>
      <c r="V2" s="10" t="s">
        <v>31</v>
      </c>
      <c r="W2" s="8" t="s">
        <v>29</v>
      </c>
      <c r="Y2" s="10" t="s">
        <v>8</v>
      </c>
      <c r="Z2" s="10" t="s">
        <v>8</v>
      </c>
      <c r="AA2" s="7" t="s">
        <v>4</v>
      </c>
      <c r="AC2" s="11" t="s">
        <v>19</v>
      </c>
      <c r="AD2" s="10" t="s">
        <v>21</v>
      </c>
      <c r="AF2" s="8" t="s">
        <v>12</v>
      </c>
      <c r="AG2" s="8" t="s">
        <v>12</v>
      </c>
      <c r="AH2" s="8" t="s">
        <v>8</v>
      </c>
      <c r="AI2" s="8" t="s">
        <v>8</v>
      </c>
      <c r="AJ2" s="8" t="s">
        <v>8</v>
      </c>
      <c r="AK2" s="2" t="s">
        <v>8</v>
      </c>
      <c r="AL2" s="2" t="s">
        <v>8</v>
      </c>
      <c r="AN2" s="2" t="s">
        <v>1</v>
      </c>
      <c r="AO2" s="2" t="s">
        <v>1</v>
      </c>
      <c r="AP2" s="2" t="s">
        <v>1</v>
      </c>
      <c r="AQ2" s="2" t="s">
        <v>2</v>
      </c>
      <c r="AS2" s="2" t="s">
        <v>6</v>
      </c>
      <c r="AT2" s="2" t="s">
        <v>8</v>
      </c>
      <c r="AV2" s="2" t="s">
        <v>8</v>
      </c>
      <c r="AW2" s="2" t="s">
        <v>8</v>
      </c>
      <c r="AX2" s="2" t="s">
        <v>8</v>
      </c>
      <c r="AZ2" s="12" t="s">
        <v>38</v>
      </c>
      <c r="BA2" s="10" t="s">
        <v>41</v>
      </c>
      <c r="BB2" s="8" t="s">
        <v>12</v>
      </c>
    </row>
    <row r="3" spans="2:54" x14ac:dyDescent="0.3">
      <c r="B3" s="5">
        <v>0.86</v>
      </c>
      <c r="C3" s="5">
        <v>0.27</v>
      </c>
      <c r="E3" s="6">
        <v>7.7</v>
      </c>
      <c r="F3" s="6">
        <v>2.75</v>
      </c>
      <c r="I3" s="3">
        <v>60</v>
      </c>
      <c r="J3" s="3">
        <v>87</v>
      </c>
      <c r="L3" s="3">
        <v>24.75</v>
      </c>
      <c r="M3" s="5">
        <v>0.25</v>
      </c>
      <c r="N3" s="6">
        <v>0.4</v>
      </c>
      <c r="O3" s="6">
        <v>0.26</v>
      </c>
      <c r="Q3" s="6">
        <v>0.34</v>
      </c>
      <c r="R3" s="5">
        <v>0.3</v>
      </c>
      <c r="T3" s="5">
        <v>0.13</v>
      </c>
      <c r="U3" s="5">
        <v>0.23</v>
      </c>
      <c r="V3" s="13">
        <v>7.0000000000000001E-3</v>
      </c>
      <c r="W3" s="6">
        <v>0.7</v>
      </c>
      <c r="Y3" s="5">
        <v>6.42</v>
      </c>
      <c r="Z3" s="5">
        <v>0.17</v>
      </c>
      <c r="AA3" s="9" t="s">
        <v>14</v>
      </c>
      <c r="AC3" s="5">
        <v>1</v>
      </c>
      <c r="AD3" s="5">
        <v>0.05</v>
      </c>
      <c r="AF3" s="3">
        <v>23</v>
      </c>
      <c r="AG3" s="9" t="s">
        <v>14</v>
      </c>
      <c r="AH3" s="3">
        <v>59.1</v>
      </c>
      <c r="AI3" s="6">
        <v>0</v>
      </c>
      <c r="AJ3" s="3">
        <v>36</v>
      </c>
      <c r="AK3" s="6">
        <v>3.69</v>
      </c>
      <c r="AL3" s="3">
        <v>32</v>
      </c>
      <c r="AN3" s="3">
        <v>57.01</v>
      </c>
      <c r="AO3" s="3">
        <v>20.079999999999998</v>
      </c>
      <c r="AP3" s="3">
        <v>24.75</v>
      </c>
      <c r="AQ3" s="6">
        <v>7.7</v>
      </c>
      <c r="AS3" s="3">
        <v>10.4</v>
      </c>
      <c r="AT3" s="3">
        <v>200.17</v>
      </c>
      <c r="AV3" s="6">
        <v>3.5</v>
      </c>
      <c r="AW3" s="3">
        <v>19.18</v>
      </c>
      <c r="AX3" s="6">
        <v>2</v>
      </c>
      <c r="AZ3" s="6">
        <v>0.01</v>
      </c>
      <c r="BA3" s="5">
        <v>0.89</v>
      </c>
      <c r="BB3" s="6">
        <v>2.97</v>
      </c>
    </row>
    <row r="4" spans="2:54" x14ac:dyDescent="0.3">
      <c r="B4" s="20">
        <f>B3*100000</f>
        <v>86000</v>
      </c>
      <c r="C4" s="20">
        <f>C3*100000</f>
        <v>27000</v>
      </c>
      <c r="E4" s="20">
        <f>E3*100000</f>
        <v>770000</v>
      </c>
      <c r="F4" s="20">
        <f>F3*100000</f>
        <v>275000</v>
      </c>
      <c r="I4" s="20">
        <f>I3*100000</f>
        <v>6000000</v>
      </c>
      <c r="J4" s="20">
        <f>J3*100000</f>
        <v>8700000</v>
      </c>
      <c r="L4" s="20">
        <f>L3*100000</f>
        <v>2475000</v>
      </c>
      <c r="M4" s="20">
        <f>M3*100000</f>
        <v>25000</v>
      </c>
      <c r="N4" s="20">
        <f>N3*100000</f>
        <v>40000</v>
      </c>
      <c r="O4" s="20">
        <f>O3*100000</f>
        <v>26000</v>
      </c>
      <c r="Q4" s="20">
        <f>Q3*100000</f>
        <v>34000</v>
      </c>
      <c r="R4" s="20">
        <f>R3*100000</f>
        <v>30000</v>
      </c>
      <c r="T4" s="20">
        <f>T3*100000</f>
        <v>13000</v>
      </c>
      <c r="U4" s="20">
        <f>U3*100000</f>
        <v>23000</v>
      </c>
      <c r="V4" s="20">
        <f>V3*100000</f>
        <v>700</v>
      </c>
      <c r="W4" s="20">
        <f>W3*100000</f>
        <v>70000</v>
      </c>
      <c r="Y4" s="20">
        <f>Y3*100000</f>
        <v>642000</v>
      </c>
      <c r="Z4" s="20">
        <f>Z3*100000</f>
        <v>17000</v>
      </c>
      <c r="AA4" s="20" t="e">
        <f>AA3*100000</f>
        <v>#VALUE!</v>
      </c>
      <c r="AC4" s="20">
        <f>AC3*100000</f>
        <v>100000</v>
      </c>
      <c r="AD4" s="20">
        <f>AD3*100000</f>
        <v>5000</v>
      </c>
      <c r="AF4" s="20">
        <f>AF3*100000</f>
        <v>2300000</v>
      </c>
      <c r="AG4" s="20" t="e">
        <f>AG3*100000</f>
        <v>#VALUE!</v>
      </c>
      <c r="AH4" s="20">
        <f>AH3*100000</f>
        <v>5910000</v>
      </c>
      <c r="AI4" s="20">
        <f>AI3*100000</f>
        <v>0</v>
      </c>
      <c r="AJ4" s="20">
        <f>AJ3*100000</f>
        <v>3600000</v>
      </c>
      <c r="AK4" s="20">
        <f>AK3*100000</f>
        <v>369000</v>
      </c>
      <c r="AL4" s="20">
        <f>AL3*100000</f>
        <v>3200000</v>
      </c>
      <c r="AN4" s="20">
        <f>AN3*100000</f>
        <v>5701000</v>
      </c>
      <c r="AO4" s="20">
        <f>AO3*100000</f>
        <v>2007999.9999999998</v>
      </c>
      <c r="AP4" s="20">
        <f>AP3*100000</f>
        <v>2475000</v>
      </c>
      <c r="AQ4" s="20">
        <f>AQ3*100000</f>
        <v>770000</v>
      </c>
      <c r="AS4" s="20">
        <f>AS3*100000</f>
        <v>1040000</v>
      </c>
      <c r="AT4" s="20">
        <f>AT3*100000</f>
        <v>20017000</v>
      </c>
      <c r="AV4" s="20">
        <f>AV3*100000</f>
        <v>350000</v>
      </c>
      <c r="AW4" s="20">
        <f>AW3*100000</f>
        <v>1918000</v>
      </c>
      <c r="AX4" s="20">
        <f>AX3*100000</f>
        <v>200000</v>
      </c>
      <c r="AZ4" s="20">
        <f>AZ3*100000</f>
        <v>1000</v>
      </c>
      <c r="BA4" s="20">
        <f>BA3*100000</f>
        <v>89000</v>
      </c>
      <c r="BB4" s="20">
        <f>BB3*100000</f>
        <v>297000</v>
      </c>
    </row>
    <row r="5" spans="2:54" x14ac:dyDescent="0.3">
      <c r="B5" s="39">
        <v>46.31</v>
      </c>
      <c r="C5" s="39">
        <v>26.35</v>
      </c>
      <c r="E5" s="37">
        <v>764.39</v>
      </c>
      <c r="F5" s="37">
        <v>276.64999999999998</v>
      </c>
      <c r="I5" s="37">
        <v>400</v>
      </c>
      <c r="J5" s="37">
        <v>7970</v>
      </c>
      <c r="L5" s="37">
        <v>1495.4</v>
      </c>
      <c r="M5" s="39">
        <v>125</v>
      </c>
      <c r="N5" s="37">
        <v>79.290000000000006</v>
      </c>
      <c r="O5" s="37">
        <v>7.99</v>
      </c>
      <c r="Q5" s="37">
        <v>6</v>
      </c>
      <c r="R5" s="39">
        <v>60.82</v>
      </c>
      <c r="T5" s="39">
        <v>135</v>
      </c>
      <c r="U5" s="39">
        <v>50</v>
      </c>
      <c r="V5" s="39">
        <v>207.61</v>
      </c>
      <c r="W5" s="37">
        <v>100</v>
      </c>
      <c r="Y5" s="39">
        <v>385</v>
      </c>
      <c r="Z5" s="39">
        <v>150</v>
      </c>
      <c r="AA5" s="37">
        <v>5000</v>
      </c>
      <c r="AC5" s="39">
        <v>50</v>
      </c>
      <c r="AD5" s="39">
        <v>98.87</v>
      </c>
      <c r="AF5" s="37">
        <v>1019.86</v>
      </c>
      <c r="AG5" s="37">
        <v>1461.18</v>
      </c>
      <c r="AH5" s="37">
        <v>185</v>
      </c>
      <c r="AI5" s="37">
        <v>100</v>
      </c>
      <c r="AJ5" s="37">
        <v>81</v>
      </c>
      <c r="AK5" s="37">
        <v>1450</v>
      </c>
      <c r="AL5" s="37">
        <v>590.75</v>
      </c>
      <c r="AN5" s="37">
        <v>3444.54</v>
      </c>
      <c r="AO5" s="37">
        <v>1820</v>
      </c>
      <c r="AP5" s="37">
        <v>1495.4</v>
      </c>
      <c r="AQ5" s="37">
        <v>764.39</v>
      </c>
      <c r="AS5" s="37">
        <v>1840.05</v>
      </c>
      <c r="AT5" s="37">
        <v>1455.54</v>
      </c>
      <c r="AV5" s="37">
        <v>1500</v>
      </c>
      <c r="AW5" s="37">
        <v>1650</v>
      </c>
      <c r="AX5" s="37">
        <v>809.3</v>
      </c>
      <c r="AZ5" s="37">
        <v>32</v>
      </c>
      <c r="BA5" s="39">
        <v>156.32</v>
      </c>
      <c r="BB5" s="37">
        <v>43.37</v>
      </c>
    </row>
    <row r="6" spans="2:54" x14ac:dyDescent="0.3">
      <c r="B6" s="40"/>
      <c r="C6" s="40"/>
      <c r="E6" s="38"/>
      <c r="F6" s="38"/>
      <c r="I6" s="38"/>
      <c r="J6" s="38"/>
      <c r="L6" s="38"/>
      <c r="M6" s="40"/>
      <c r="N6" s="38"/>
      <c r="O6" s="38"/>
      <c r="Q6" s="38"/>
      <c r="R6" s="40"/>
      <c r="T6" s="40"/>
      <c r="U6" s="40"/>
      <c r="V6" s="40"/>
      <c r="W6" s="38"/>
      <c r="Y6" s="40"/>
      <c r="Z6" s="40"/>
      <c r="AA6" s="38"/>
      <c r="AC6" s="40"/>
      <c r="AD6" s="40"/>
      <c r="AF6" s="38"/>
      <c r="AG6" s="38"/>
      <c r="AH6" s="38"/>
      <c r="AI6" s="38"/>
      <c r="AJ6" s="38"/>
      <c r="AK6" s="38"/>
      <c r="AL6" s="38"/>
      <c r="AN6" s="38"/>
      <c r="AO6" s="38"/>
      <c r="AP6" s="38"/>
      <c r="AQ6" s="38"/>
      <c r="AS6" s="38"/>
      <c r="AT6" s="38"/>
      <c r="AV6" s="38"/>
      <c r="AW6" s="38"/>
      <c r="AX6" s="38"/>
      <c r="AZ6" s="38"/>
      <c r="BA6" s="40"/>
      <c r="BB6" s="38"/>
    </row>
    <row r="7" spans="2:54" x14ac:dyDescent="0.3">
      <c r="B7" s="21">
        <f>B5*10000000</f>
        <v>463100000</v>
      </c>
      <c r="C7" s="21">
        <f>C5*10000000</f>
        <v>263500000</v>
      </c>
      <c r="E7" s="21">
        <f>E5*10000000</f>
        <v>7643900000</v>
      </c>
      <c r="F7" s="21">
        <f>F5*10000000</f>
        <v>2766500000</v>
      </c>
      <c r="I7" s="21">
        <f>I5*10000000</f>
        <v>4000000000</v>
      </c>
      <c r="J7" s="21">
        <f>J5*10000000</f>
        <v>79700000000</v>
      </c>
      <c r="L7" s="21">
        <f>L5*10000000</f>
        <v>14954000000</v>
      </c>
      <c r="M7" s="21">
        <f>M5*10000000</f>
        <v>1250000000</v>
      </c>
      <c r="N7" s="21">
        <f>N5*10000000</f>
        <v>792900000.00000012</v>
      </c>
      <c r="O7" s="21">
        <f>O5*10000000</f>
        <v>79900000</v>
      </c>
      <c r="Q7" s="21">
        <f>Q5*10000000</f>
        <v>60000000</v>
      </c>
      <c r="R7" s="21">
        <f>R5*10000000</f>
        <v>608200000</v>
      </c>
      <c r="T7" s="21">
        <f>T5*10000000</f>
        <v>1350000000</v>
      </c>
      <c r="U7" s="21">
        <f>U5*10000000</f>
        <v>500000000</v>
      </c>
      <c r="V7" s="21">
        <f>V5*10000000</f>
        <v>2076100000.0000002</v>
      </c>
      <c r="W7" s="21">
        <f>W5*10000000</f>
        <v>1000000000</v>
      </c>
      <c r="Y7" s="21">
        <f>Y5*10000000</f>
        <v>3850000000</v>
      </c>
      <c r="Z7" s="21">
        <f>Z5*10000000</f>
        <v>1500000000</v>
      </c>
      <c r="AA7" s="21">
        <f>AA5*10000000</f>
        <v>50000000000</v>
      </c>
      <c r="AC7" s="21">
        <f>AC5*10000000</f>
        <v>500000000</v>
      </c>
      <c r="AD7" s="21">
        <f>AD5*10000000</f>
        <v>988700000</v>
      </c>
      <c r="AF7" s="21">
        <f>AF5*10000000</f>
        <v>10198600000</v>
      </c>
      <c r="AG7" s="21">
        <f>AG5*10000000</f>
        <v>14611800000</v>
      </c>
      <c r="AH7" s="21">
        <f>AH5*10000000</f>
        <v>1850000000</v>
      </c>
      <c r="AI7" s="21">
        <f>AI5*10000000</f>
        <v>1000000000</v>
      </c>
      <c r="AJ7" s="21">
        <f>AJ5*10000000</f>
        <v>810000000</v>
      </c>
      <c r="AK7" s="21">
        <f>AK5*10000000</f>
        <v>14500000000</v>
      </c>
      <c r="AL7" s="21">
        <f>AL5*10000000</f>
        <v>5907500000</v>
      </c>
      <c r="AN7" s="21">
        <f>AN5*10000000</f>
        <v>34445400000</v>
      </c>
      <c r="AO7" s="21">
        <f>AO5*10000000</f>
        <v>18200000000</v>
      </c>
      <c r="AP7" s="21">
        <f>AP5*10000000</f>
        <v>14954000000</v>
      </c>
      <c r="AQ7" s="21">
        <f>AQ5*10000000</f>
        <v>7643900000</v>
      </c>
      <c r="AS7" s="21">
        <f>AS5*10000000</f>
        <v>18400500000</v>
      </c>
      <c r="AT7" s="21">
        <f>AT5*10000000</f>
        <v>14555400000</v>
      </c>
      <c r="AV7" s="21">
        <f>AV5*10000000</f>
        <v>15000000000</v>
      </c>
      <c r="AW7" s="21">
        <f>AW5*10000000</f>
        <v>16500000000</v>
      </c>
      <c r="AX7" s="21">
        <f>AX5*10000000</f>
        <v>8093000000</v>
      </c>
      <c r="AZ7" s="21">
        <f>AZ5*10000000</f>
        <v>320000000</v>
      </c>
      <c r="BA7" s="21">
        <f>BA5*10000000</f>
        <v>1563200000</v>
      </c>
      <c r="BB7" s="21">
        <f>BB5*10000000</f>
        <v>433700000</v>
      </c>
    </row>
    <row r="8" spans="2:54" x14ac:dyDescent="0.3">
      <c r="B8" s="22">
        <f>B7/B4</f>
        <v>5384.8837209302328</v>
      </c>
      <c r="C8" s="22">
        <f>C7/C4</f>
        <v>9759.2592592592591</v>
      </c>
      <c r="E8" s="22">
        <f>E7/E4</f>
        <v>9927.1428571428569</v>
      </c>
      <c r="F8" s="22">
        <f>F7/F4</f>
        <v>10060</v>
      </c>
      <c r="I8" s="22">
        <f>I7/I4</f>
        <v>666.66666666666663</v>
      </c>
      <c r="J8" s="22">
        <f>J7/J4</f>
        <v>9160.9195402298847</v>
      </c>
      <c r="L8" s="22">
        <f>L7/L4</f>
        <v>6042.0202020202023</v>
      </c>
      <c r="M8" s="22">
        <f>M7/M4</f>
        <v>50000</v>
      </c>
      <c r="N8" s="22">
        <f>N7/N4</f>
        <v>19822.500000000004</v>
      </c>
      <c r="O8" s="22">
        <f>O7/O4</f>
        <v>3073.0769230769229</v>
      </c>
      <c r="Q8" s="22">
        <f>Q7/Q4</f>
        <v>1764.7058823529412</v>
      </c>
      <c r="R8" s="22">
        <f>R7/R4</f>
        <v>20273.333333333332</v>
      </c>
      <c r="T8" s="22">
        <f>T7/T4</f>
        <v>103846.15384615384</v>
      </c>
      <c r="U8" s="22">
        <f>U7/U4</f>
        <v>21739.130434782608</v>
      </c>
      <c r="V8" s="22">
        <f>V7/V4</f>
        <v>2965857.1428571432</v>
      </c>
      <c r="W8" s="22">
        <f>W7/W4</f>
        <v>14285.714285714286</v>
      </c>
      <c r="Y8" s="22">
        <f>Y7/Y4</f>
        <v>5996.8847352024923</v>
      </c>
      <c r="Z8" s="22">
        <f>Z7/Z4</f>
        <v>88235.294117647063</v>
      </c>
      <c r="AA8" s="22" t="e">
        <f>AA7/AA4</f>
        <v>#VALUE!</v>
      </c>
      <c r="AC8" s="22">
        <f>AC7/AC4</f>
        <v>5000</v>
      </c>
      <c r="AD8" s="22">
        <f>AD7/AD4</f>
        <v>197740</v>
      </c>
      <c r="AF8" s="22">
        <f>AF7/AF4</f>
        <v>4434.173913043478</v>
      </c>
      <c r="AG8" s="22" t="e">
        <f>AG7/AG4</f>
        <v>#VALUE!</v>
      </c>
      <c r="AH8" s="22">
        <f>AH7/AH4</f>
        <v>313.02876480541454</v>
      </c>
      <c r="AI8" s="22" t="e">
        <f>AI7/AI4</f>
        <v>#DIV/0!</v>
      </c>
      <c r="AJ8" s="22">
        <f>AJ7/AJ4</f>
        <v>225</v>
      </c>
      <c r="AK8" s="22">
        <f>AK7/AK4</f>
        <v>39295.392953929542</v>
      </c>
      <c r="AL8" s="22">
        <f>AL7/AL4</f>
        <v>1846.09375</v>
      </c>
      <c r="AN8" s="22">
        <f>AN7/AN4</f>
        <v>6041.9926328714264</v>
      </c>
      <c r="AO8" s="22">
        <f>AO7/AO4</f>
        <v>9063.7450199203195</v>
      </c>
      <c r="AP8" s="22">
        <f>AP7/AP4</f>
        <v>6042.0202020202023</v>
      </c>
      <c r="AQ8" s="22">
        <f>AQ7/AQ4</f>
        <v>9927.1428571428569</v>
      </c>
      <c r="AS8" s="22">
        <f>AS7/AS4</f>
        <v>17692.788461538461</v>
      </c>
      <c r="AT8" s="22">
        <f>AT7/AT4</f>
        <v>727.15192086726279</v>
      </c>
      <c r="AV8" s="22">
        <f>AV7/AV4</f>
        <v>42857.142857142855</v>
      </c>
      <c r="AW8" s="22">
        <f>AW7/AW4</f>
        <v>8602.7111574556839</v>
      </c>
      <c r="AX8" s="22">
        <f>AX7/AX4</f>
        <v>40465</v>
      </c>
      <c r="AZ8" s="22">
        <f>AZ7/AZ4</f>
        <v>320000</v>
      </c>
      <c r="BA8" s="22">
        <f>BA7/BA4</f>
        <v>17564.044943820223</v>
      </c>
      <c r="BB8" s="22">
        <f>BB7/BB4</f>
        <v>1460.2693602693603</v>
      </c>
    </row>
    <row r="9" spans="2:54" x14ac:dyDescent="0.3">
      <c r="B9" s="22">
        <f>B8/12</f>
        <v>448.74031007751938</v>
      </c>
      <c r="C9" s="22">
        <f>C8/12</f>
        <v>813.27160493827159</v>
      </c>
      <c r="E9" s="22">
        <f>E8/12</f>
        <v>827.2619047619047</v>
      </c>
      <c r="F9" s="22">
        <f>F8/12</f>
        <v>838.33333333333337</v>
      </c>
      <c r="I9" s="22">
        <f>I8/12</f>
        <v>55.55555555555555</v>
      </c>
      <c r="J9" s="22">
        <f>J8/12</f>
        <v>763.40996168582376</v>
      </c>
      <c r="L9" s="22">
        <f>L8/12</f>
        <v>503.50168350168354</v>
      </c>
      <c r="M9" s="22">
        <f>M8/12</f>
        <v>4166.666666666667</v>
      </c>
      <c r="N9" s="22">
        <f>N8/12</f>
        <v>1651.8750000000002</v>
      </c>
      <c r="O9" s="22">
        <f>O8/12</f>
        <v>256.08974358974359</v>
      </c>
      <c r="Q9" s="22">
        <f>Q8/12</f>
        <v>147.05882352941177</v>
      </c>
      <c r="R9" s="22">
        <f>R8/12</f>
        <v>1689.4444444444443</v>
      </c>
      <c r="T9" s="22">
        <f>T8/12</f>
        <v>8653.8461538461543</v>
      </c>
      <c r="U9" s="22">
        <f>U8/12</f>
        <v>1811.5942028985507</v>
      </c>
      <c r="V9" s="22">
        <f>V8/12</f>
        <v>247154.76190476192</v>
      </c>
      <c r="W9" s="22">
        <f>W8/12</f>
        <v>1190.4761904761906</v>
      </c>
      <c r="Y9" s="22">
        <f>Y8/12</f>
        <v>499.74039460020771</v>
      </c>
      <c r="Z9" s="22">
        <f>Z8/12</f>
        <v>7352.9411764705883</v>
      </c>
      <c r="AA9" s="22" t="e">
        <f>AA8/12</f>
        <v>#VALUE!</v>
      </c>
      <c r="AC9" s="22">
        <f>AC8/12</f>
        <v>416.66666666666669</v>
      </c>
      <c r="AD9" s="22">
        <f>AD8/12</f>
        <v>16478.333333333332</v>
      </c>
      <c r="AF9" s="22">
        <f>AF8/12</f>
        <v>369.51449275362319</v>
      </c>
      <c r="AG9" s="22" t="e">
        <f>AG8/12</f>
        <v>#VALUE!</v>
      </c>
      <c r="AH9" s="22">
        <f>AH8/12</f>
        <v>26.085730400451212</v>
      </c>
      <c r="AI9" s="22" t="e">
        <f>AI8/12</f>
        <v>#DIV/0!</v>
      </c>
      <c r="AJ9" s="22">
        <f>AJ8/12</f>
        <v>18.75</v>
      </c>
      <c r="AK9" s="22">
        <f>AK8/12</f>
        <v>3274.6160794941284</v>
      </c>
      <c r="AL9" s="22">
        <f>AL8/12</f>
        <v>153.84114583333334</v>
      </c>
      <c r="AN9" s="22">
        <f>AN8/12</f>
        <v>503.49938607261885</v>
      </c>
      <c r="AO9" s="22">
        <f>AO8/12</f>
        <v>755.31208499335992</v>
      </c>
      <c r="AP9" s="22">
        <f>AP8/12</f>
        <v>503.50168350168354</v>
      </c>
      <c r="AQ9" s="22">
        <f>AQ8/12</f>
        <v>827.2619047619047</v>
      </c>
      <c r="AS9" s="22">
        <f>AS8/12</f>
        <v>1474.3990384615383</v>
      </c>
      <c r="AT9" s="22">
        <f>AT8/12</f>
        <v>60.595993405605235</v>
      </c>
      <c r="AV9" s="22">
        <f>AV8/12</f>
        <v>3571.4285714285711</v>
      </c>
      <c r="AW9" s="22">
        <f>AW8/12</f>
        <v>716.89259645464028</v>
      </c>
      <c r="AX9" s="22">
        <f>AX8/12</f>
        <v>3372.0833333333335</v>
      </c>
      <c r="AZ9" s="22">
        <f>AZ8/12</f>
        <v>26666.666666666668</v>
      </c>
      <c r="BA9" s="22">
        <f>BA8/12</f>
        <v>1463.6704119850185</v>
      </c>
      <c r="BB9" s="22">
        <f>BB8/12</f>
        <v>121.68911335578002</v>
      </c>
    </row>
  </sheetData>
  <mergeCells count="40">
    <mergeCell ref="AX5:AX6"/>
    <mergeCell ref="AZ5:AZ6"/>
    <mergeCell ref="BA5:BA6"/>
    <mergeCell ref="BB5:BB6"/>
    <mergeCell ref="AP5:AP6"/>
    <mergeCell ref="AQ5:AQ6"/>
    <mergeCell ref="AS5:AS6"/>
    <mergeCell ref="AT5:AT6"/>
    <mergeCell ref="AV5:AV6"/>
    <mergeCell ref="AW5:AW6"/>
    <mergeCell ref="AI5:AI6"/>
    <mergeCell ref="AJ5:AJ6"/>
    <mergeCell ref="AK5:AK6"/>
    <mergeCell ref="AL5:AL6"/>
    <mergeCell ref="AN5:AN6"/>
    <mergeCell ref="AO5:AO6"/>
    <mergeCell ref="AA5:AA6"/>
    <mergeCell ref="AC5:AC6"/>
    <mergeCell ref="AD5:AD6"/>
    <mergeCell ref="AF5:AF6"/>
    <mergeCell ref="AG5:AG6"/>
    <mergeCell ref="AH5:AH6"/>
    <mergeCell ref="T5:T6"/>
    <mergeCell ref="U5:U6"/>
    <mergeCell ref="V5:V6"/>
    <mergeCell ref="W5:W6"/>
    <mergeCell ref="Y5:Y6"/>
    <mergeCell ref="Z5:Z6"/>
    <mergeCell ref="L5:L6"/>
    <mergeCell ref="M5:M6"/>
    <mergeCell ref="N5:N6"/>
    <mergeCell ref="O5:O6"/>
    <mergeCell ref="Q5:Q6"/>
    <mergeCell ref="R5:R6"/>
    <mergeCell ref="B5:B6"/>
    <mergeCell ref="C5:C6"/>
    <mergeCell ref="E5:E6"/>
    <mergeCell ref="F5:F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</vt:lpstr>
      <vt:lpstr>analysis</vt:lpstr>
      <vt:lpstr>graphs</vt:lpstr>
      <vt:lpstr>Sheet1 (2)</vt:lpstr>
      <vt:lpstr>Discusiion points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HOSSAIN Ajmerry</cp:lastModifiedBy>
  <dcterms:created xsi:type="dcterms:W3CDTF">2021-12-27T11:28:38Z</dcterms:created>
  <dcterms:modified xsi:type="dcterms:W3CDTF">2021-12-27T20:32:46Z</dcterms:modified>
</cp:coreProperties>
</file>