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wfp.sharepoint.com/sites/fsc_cod/Shared Documents/IM/4. 5W/4. 2022/0. 5W template/"/>
    </mc:Choice>
  </mc:AlternateContent>
  <xr:revisionPtr revIDLastSave="121" documentId="8_{850CB7F8-3FF3-4F18-8E06-D55209BD15B1}" xr6:coauthVersionLast="47" xr6:coauthVersionMax="47" xr10:uidLastSave="{96AE0E7B-C6F6-4D27-B7EE-B978D14925DC}"/>
  <workbookProtection workbookAlgorithmName="SHA-512" workbookHashValue="pyQm6R3DnLQqPN4hv4mq+vSySSw/Ss5zn+uFFbaIBlaRXeHdJeKct3j6qV100JiWharcY3qwVWCZDhGoAi9npg==" workbookSaltValue="TmITlWaLaa0i+obQJHsM6A==" workbookSpinCount="100000" lockStructure="1"/>
  <bookViews>
    <workbookView xWindow="-110" yWindow="-110" windowWidth="19420" windowHeight="10420" activeTab="2" xr2:uid="{52E5BC8F-3E4B-45A8-A3E8-40D2253FF437}"/>
  </bookViews>
  <sheets>
    <sheet name="LISEZ-MOI" sheetId="13" r:id="rId1"/>
    <sheet name="Projets" sheetId="1" r:id="rId2"/>
    <sheet name="5W Activités" sheetId="2" r:id="rId3"/>
    <sheet name="GEOADMIN" sheetId="10" state="hidden" r:id="rId4"/>
    <sheet name="Feuil1" sheetId="5" state="hidden" r:id="rId5"/>
    <sheet name="Liste" sheetId="8" state="hidden" r:id="rId6"/>
    <sheet name="Sheet1" sheetId="9" state="hidden" r:id="rId7"/>
  </sheets>
  <definedNames>
    <definedName name="_xlnm._FilterDatabase" localSheetId="4" hidden="1">Feuil1!$A$1:$F$559</definedName>
    <definedName name="_xlnm._FilterDatabase" localSheetId="5" hidden="1">Liste!$AN$1:$AN$3</definedName>
    <definedName name="act_list">Liste!$O$2:$O$18</definedName>
    <definedName name="act_start">Liste!$O$1</definedName>
    <definedName name="activite">Liste!$L$2:$L$6</definedName>
    <definedName name="admin1">GEOADMIN!$B$2:$C$28</definedName>
    <definedName name="admin2">GEOADMIN!$E$2:$H$166</definedName>
    <definedName name="admin3">GEOADMIN!$J$2:$N$521</definedName>
    <definedName name="atc_os">Liste!$L$2:$M$6</definedName>
    <definedName name="bailleur">Liste!$B$2:$B$98</definedName>
    <definedName name="cash_delivery">Liste!$AJ$2:$AJ$10</definedName>
    <definedName name="chocs">Liste!$AX$2:$AX$9</definedName>
    <definedName name="distribution">Liste!$U$2:$U$7</definedName>
    <definedName name="HRPouDEV">Liste!$AN$2:$AN$3</definedName>
    <definedName name="mod_list">Liste!$R$2:$R$35</definedName>
    <definedName name="mod_start">Liste!$R$1</definedName>
    <definedName name="modi_list">Liste!$AE$2:$AE$16</definedName>
    <definedName name="modi_start">Liste!$AE$1</definedName>
    <definedName name="modint">Table13[[#All],[Modalités d''intervention]]</definedName>
    <definedName name="modint_cash">Liste!$AU$2:$AU$64</definedName>
    <definedName name="modint_cash_start">Liste!$AU$1</definedName>
    <definedName name="modint_nat_start">Liste!$AR$1</definedName>
    <definedName name="modint_nature">Liste!$AR$2:$AR$18</definedName>
    <definedName name="modint_os2_start">Liste!$AR$1</definedName>
    <definedName name="modint_start">Table13[[#Headers],[Modalités d''intervention]]</definedName>
    <definedName name="Orga">Liste!$Z$2:$Z$1217</definedName>
    <definedName name="Oui_non">Liste!$F$2:$F$3</definedName>
    <definedName name="pourcentage">Liste!$AL$2:$AL$22</definedName>
    <definedName name="province">GEOADMIN!$B$3:$B$28</definedName>
    <definedName name="Réponse">Liste!$J$2:$J$5</definedName>
    <definedName name="soudure">Liste!$AC$2:$AC$6</definedName>
    <definedName name="sousact2">Liste!$AP$2:$AP$10</definedName>
    <definedName name="Statut">Liste!$W$2:$W$5</definedName>
    <definedName name="terr_list">GEOADMIN!$E$3:$E$166</definedName>
    <definedName name="terr_start">GEOADMIN!$E$2</definedName>
    <definedName name="typeorga">Liste!$Z$2:$AA$1217</definedName>
    <definedName name="typo_cash">Liste!$AZ$2:$AZ$4</definedName>
    <definedName name="unit">Liste!$AH$2:$AH$6</definedName>
    <definedName name="unit_cash">Liste!$AV$2:$AV$64</definedName>
    <definedName name="zds_list">GEOADMIN!$J$3:$J$521</definedName>
    <definedName name="zds_start">GEOADMIN!$J$2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2" l="1"/>
  <c r="E7" i="2"/>
  <c r="E8" i="2"/>
  <c r="E9" i="2"/>
  <c r="E10" i="2"/>
  <c r="E11" i="2"/>
  <c r="E12" i="2"/>
  <c r="E13" i="2"/>
  <c r="E14" i="2"/>
  <c r="E15" i="2"/>
  <c r="E16" i="2"/>
  <c r="E17" i="2"/>
  <c r="E18" i="2"/>
  <c r="E19" i="2"/>
  <c r="E20" i="2"/>
  <c r="E21" i="2"/>
  <c r="E22" i="2"/>
  <c r="E23" i="2"/>
  <c r="E24" i="2"/>
  <c r="E25" i="2"/>
  <c r="E26" i="2"/>
  <c r="E27" i="2"/>
  <c r="E28" i="2"/>
  <c r="B5" i="1"/>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6" i="2"/>
  <c r="AO6" i="2" l="1"/>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BA113" i="2"/>
  <c r="BA114" i="2"/>
  <c r="BA115" i="2"/>
  <c r="BA116" i="2"/>
  <c r="BA117" i="2"/>
  <c r="BA118" i="2"/>
  <c r="BA119" i="2"/>
  <c r="BA120" i="2"/>
  <c r="BA121" i="2"/>
  <c r="BA122" i="2"/>
  <c r="BA123" i="2"/>
  <c r="BA124" i="2"/>
  <c r="BA125" i="2"/>
  <c r="BA126" i="2"/>
  <c r="BA127" i="2"/>
  <c r="BA128" i="2"/>
  <c r="BA129" i="2"/>
  <c r="BA130" i="2"/>
  <c r="BA131" i="2"/>
  <c r="BA132" i="2"/>
  <c r="BA133" i="2"/>
  <c r="BA134" i="2"/>
  <c r="BA135" i="2"/>
  <c r="BA136" i="2"/>
  <c r="BA137" i="2"/>
  <c r="BA138" i="2"/>
  <c r="BA139" i="2"/>
  <c r="BA140" i="2"/>
  <c r="BA141" i="2"/>
  <c r="BA142" i="2"/>
  <c r="BA143" i="2"/>
  <c r="BA144" i="2"/>
  <c r="BA145" i="2"/>
  <c r="BA146" i="2"/>
  <c r="BA147" i="2"/>
  <c r="BA148" i="2"/>
  <c r="BA149" i="2"/>
  <c r="BA150" i="2"/>
  <c r="BA151" i="2"/>
  <c r="BA152" i="2"/>
  <c r="BA153" i="2"/>
  <c r="BA154" i="2"/>
  <c r="BA155" i="2"/>
  <c r="BA156" i="2"/>
  <c r="BA157" i="2"/>
  <c r="BA158" i="2"/>
  <c r="BA159" i="2"/>
  <c r="BA160" i="2"/>
  <c r="BA161" i="2"/>
  <c r="BA162" i="2"/>
  <c r="BA163" i="2"/>
  <c r="BA164" i="2"/>
  <c r="BA165" i="2"/>
  <c r="BA166" i="2"/>
  <c r="BA167" i="2"/>
  <c r="BA168" i="2"/>
  <c r="BA169" i="2"/>
  <c r="BA170" i="2"/>
  <c r="BA171" i="2"/>
  <c r="BA172" i="2"/>
  <c r="BA173" i="2"/>
  <c r="BA174" i="2"/>
  <c r="BA175" i="2"/>
  <c r="BA176" i="2"/>
  <c r="BA177" i="2"/>
  <c r="BA178" i="2"/>
  <c r="BA179" i="2"/>
  <c r="BA180" i="2"/>
  <c r="BA181" i="2"/>
  <c r="BA182" i="2"/>
  <c r="BA183" i="2"/>
  <c r="BA184" i="2"/>
  <c r="BA185" i="2"/>
  <c r="BA186" i="2"/>
  <c r="BA187" i="2"/>
  <c r="BA188" i="2"/>
  <c r="BA189" i="2"/>
  <c r="BA190" i="2"/>
  <c r="BA191" i="2"/>
  <c r="BA192" i="2"/>
  <c r="BA193" i="2"/>
  <c r="BA194" i="2"/>
  <c r="BA195" i="2"/>
  <c r="BA196" i="2"/>
  <c r="BA197" i="2"/>
  <c r="BA198" i="2"/>
  <c r="BA199" i="2"/>
  <c r="BA200" i="2"/>
  <c r="BA201" i="2"/>
  <c r="BA202" i="2"/>
  <c r="BA203" i="2"/>
  <c r="BA204" i="2"/>
  <c r="BA205" i="2"/>
  <c r="BA206" i="2"/>
  <c r="BA207" i="2"/>
  <c r="BA208" i="2"/>
  <c r="BA209" i="2"/>
  <c r="BA210" i="2"/>
  <c r="BA211" i="2"/>
  <c r="BA212" i="2"/>
  <c r="BA213" i="2"/>
  <c r="BA214" i="2"/>
  <c r="BA215" i="2"/>
  <c r="BA216" i="2"/>
  <c r="BA217" i="2"/>
  <c r="BA218" i="2"/>
  <c r="BA219" i="2"/>
  <c r="BA220" i="2"/>
  <c r="BA221" i="2"/>
  <c r="BA222" i="2"/>
  <c r="BA223" i="2"/>
  <c r="BA224" i="2"/>
  <c r="BA225" i="2"/>
  <c r="BA226" i="2"/>
  <c r="BA227" i="2"/>
  <c r="BA228" i="2"/>
  <c r="BA229" i="2"/>
  <c r="BA230" i="2"/>
  <c r="BA231" i="2"/>
  <c r="BA232" i="2"/>
  <c r="BA233" i="2"/>
  <c r="BA234" i="2"/>
  <c r="BA235" i="2"/>
  <c r="BA236" i="2"/>
  <c r="BA237" i="2"/>
  <c r="BA238" i="2"/>
  <c r="BA239" i="2"/>
  <c r="BA240" i="2"/>
  <c r="BA241" i="2"/>
  <c r="BA242" i="2"/>
  <c r="BA243" i="2"/>
  <c r="BA244" i="2"/>
  <c r="BA245" i="2"/>
  <c r="BA246" i="2"/>
  <c r="BA247" i="2"/>
  <c r="BA248" i="2"/>
  <c r="BA249" i="2"/>
  <c r="BA250" i="2"/>
  <c r="BA251" i="2"/>
  <c r="BA252" i="2"/>
  <c r="BA253" i="2"/>
  <c r="BA254" i="2"/>
  <c r="BA255" i="2"/>
  <c r="BA256" i="2"/>
  <c r="BA257" i="2"/>
  <c r="BA258" i="2"/>
  <c r="BA259" i="2"/>
  <c r="BA260" i="2"/>
  <c r="BA261" i="2"/>
  <c r="BA262" i="2"/>
  <c r="BA263" i="2"/>
  <c r="BA264" i="2"/>
  <c r="BA265" i="2"/>
  <c r="BA266" i="2"/>
  <c r="BA267" i="2"/>
  <c r="BA268" i="2"/>
  <c r="BA269" i="2"/>
  <c r="BA270" i="2"/>
  <c r="BA271" i="2"/>
  <c r="BA272" i="2"/>
  <c r="BA273" i="2"/>
  <c r="BA274" i="2"/>
  <c r="BA275" i="2"/>
  <c r="BA276" i="2"/>
  <c r="BA277" i="2"/>
  <c r="BA278" i="2"/>
  <c r="BA279" i="2"/>
  <c r="BA280" i="2"/>
  <c r="BA281" i="2"/>
  <c r="BA282" i="2"/>
  <c r="BA283" i="2"/>
  <c r="BA284" i="2"/>
  <c r="BA285" i="2"/>
  <c r="BA286" i="2"/>
  <c r="BA287" i="2"/>
  <c r="BA288" i="2"/>
  <c r="BA289" i="2"/>
  <c r="BA290" i="2"/>
  <c r="BA291" i="2"/>
  <c r="BA292" i="2"/>
  <c r="BA293" i="2"/>
  <c r="BA294" i="2"/>
  <c r="BA295" i="2"/>
  <c r="BA296" i="2"/>
  <c r="BA297" i="2"/>
  <c r="BA298" i="2"/>
  <c r="BA299" i="2"/>
  <c r="BA300" i="2"/>
  <c r="BA301" i="2"/>
  <c r="BA302" i="2"/>
  <c r="BA303" i="2"/>
  <c r="BA304" i="2"/>
  <c r="BA305" i="2"/>
  <c r="AZ6" i="2"/>
  <c r="AZ7" i="2"/>
  <c r="AZ8" i="2"/>
  <c r="AZ9" i="2"/>
  <c r="AZ10" i="2"/>
  <c r="AZ11" i="2"/>
  <c r="AZ12" i="2"/>
  <c r="AZ13" i="2"/>
  <c r="AZ14" i="2"/>
  <c r="AZ15" i="2"/>
  <c r="AZ16" i="2"/>
  <c r="AZ17" i="2"/>
  <c r="AZ18" i="2"/>
  <c r="AZ19" i="2"/>
  <c r="AZ20" i="2"/>
  <c r="AZ21" i="2"/>
  <c r="AZ22" i="2"/>
  <c r="AZ23" i="2"/>
  <c r="AZ24" i="2"/>
  <c r="AZ25" i="2"/>
  <c r="AZ26" i="2"/>
  <c r="AZ27" i="2"/>
  <c r="AZ28" i="2"/>
  <c r="AZ29" i="2"/>
  <c r="AZ30" i="2"/>
  <c r="AZ31" i="2"/>
  <c r="AZ32" i="2"/>
  <c r="AZ33" i="2"/>
  <c r="AZ34" i="2"/>
  <c r="AZ35" i="2"/>
  <c r="AZ36" i="2"/>
  <c r="AZ37" i="2"/>
  <c r="AZ38" i="2"/>
  <c r="AZ39" i="2"/>
  <c r="AZ40" i="2"/>
  <c r="AZ41" i="2"/>
  <c r="AZ42" i="2"/>
  <c r="AZ43" i="2"/>
  <c r="AZ44" i="2"/>
  <c r="AZ45" i="2"/>
  <c r="AZ46" i="2"/>
  <c r="AZ47" i="2"/>
  <c r="AZ48" i="2"/>
  <c r="AZ49" i="2"/>
  <c r="AZ50" i="2"/>
  <c r="AZ51" i="2"/>
  <c r="AZ52" i="2"/>
  <c r="AZ53" i="2"/>
  <c r="AZ54" i="2"/>
  <c r="AZ55" i="2"/>
  <c r="AZ56" i="2"/>
  <c r="AZ57" i="2"/>
  <c r="AZ58" i="2"/>
  <c r="AZ59" i="2"/>
  <c r="AZ60" i="2"/>
  <c r="AZ61" i="2"/>
  <c r="AZ62" i="2"/>
  <c r="AZ63" i="2"/>
  <c r="AZ64" i="2"/>
  <c r="AZ65" i="2"/>
  <c r="AZ66" i="2"/>
  <c r="AZ67" i="2"/>
  <c r="AZ68" i="2"/>
  <c r="AZ69" i="2"/>
  <c r="AZ70" i="2"/>
  <c r="AZ71" i="2"/>
  <c r="AZ72" i="2"/>
  <c r="AZ73" i="2"/>
  <c r="AZ74" i="2"/>
  <c r="AZ75" i="2"/>
  <c r="AZ76" i="2"/>
  <c r="AZ77" i="2"/>
  <c r="AZ78" i="2"/>
  <c r="AZ79" i="2"/>
  <c r="AZ80" i="2"/>
  <c r="AZ81" i="2"/>
  <c r="AZ82" i="2"/>
  <c r="AZ83" i="2"/>
  <c r="AZ84" i="2"/>
  <c r="AZ85" i="2"/>
  <c r="AZ86" i="2"/>
  <c r="AZ87" i="2"/>
  <c r="AZ88" i="2"/>
  <c r="AZ89" i="2"/>
  <c r="AZ90" i="2"/>
  <c r="AZ91" i="2"/>
  <c r="AZ92" i="2"/>
  <c r="AZ93" i="2"/>
  <c r="AZ94" i="2"/>
  <c r="AZ95" i="2"/>
  <c r="AZ96" i="2"/>
  <c r="AZ97" i="2"/>
  <c r="AZ98" i="2"/>
  <c r="AZ99" i="2"/>
  <c r="AZ100" i="2"/>
  <c r="AZ101" i="2"/>
  <c r="AZ102" i="2"/>
  <c r="AZ103" i="2"/>
  <c r="AZ104" i="2"/>
  <c r="AZ105" i="2"/>
  <c r="AZ106" i="2"/>
  <c r="AZ107" i="2"/>
  <c r="AZ108" i="2"/>
  <c r="AZ109" i="2"/>
  <c r="AZ110" i="2"/>
  <c r="AZ111" i="2"/>
  <c r="AZ112" i="2"/>
  <c r="AZ113" i="2"/>
  <c r="AZ114" i="2"/>
  <c r="AZ115" i="2"/>
  <c r="AZ116" i="2"/>
  <c r="AZ117" i="2"/>
  <c r="AZ118" i="2"/>
  <c r="AZ119" i="2"/>
  <c r="AZ120" i="2"/>
  <c r="AZ121" i="2"/>
  <c r="AZ122" i="2"/>
  <c r="AZ123" i="2"/>
  <c r="AZ124" i="2"/>
  <c r="AZ125" i="2"/>
  <c r="AZ126" i="2"/>
  <c r="AZ127" i="2"/>
  <c r="AZ128" i="2"/>
  <c r="AZ129" i="2"/>
  <c r="AZ130" i="2"/>
  <c r="AZ131" i="2"/>
  <c r="AZ132" i="2"/>
  <c r="AZ133" i="2"/>
  <c r="AZ134" i="2"/>
  <c r="AZ135" i="2"/>
  <c r="AZ136" i="2"/>
  <c r="AZ137" i="2"/>
  <c r="AZ138" i="2"/>
  <c r="AZ139" i="2"/>
  <c r="AZ140" i="2"/>
  <c r="AZ141" i="2"/>
  <c r="AZ142" i="2"/>
  <c r="AZ143" i="2"/>
  <c r="AZ144" i="2"/>
  <c r="AZ145" i="2"/>
  <c r="AZ146" i="2"/>
  <c r="AZ147" i="2"/>
  <c r="AZ148" i="2"/>
  <c r="AZ149" i="2"/>
  <c r="AZ150" i="2"/>
  <c r="AZ151" i="2"/>
  <c r="AZ152" i="2"/>
  <c r="AZ153" i="2"/>
  <c r="AZ154" i="2"/>
  <c r="AZ155" i="2"/>
  <c r="AZ156" i="2"/>
  <c r="AZ157" i="2"/>
  <c r="AZ158" i="2"/>
  <c r="AZ159" i="2"/>
  <c r="AZ160" i="2"/>
  <c r="AZ161" i="2"/>
  <c r="AZ162" i="2"/>
  <c r="AZ163" i="2"/>
  <c r="AZ164" i="2"/>
  <c r="AZ165" i="2"/>
  <c r="AZ166" i="2"/>
  <c r="AZ167" i="2"/>
  <c r="AZ168" i="2"/>
  <c r="AZ169" i="2"/>
  <c r="AZ170" i="2"/>
  <c r="AZ171" i="2"/>
  <c r="AZ172" i="2"/>
  <c r="AZ173" i="2"/>
  <c r="AZ174" i="2"/>
  <c r="AZ175" i="2"/>
  <c r="AZ176" i="2"/>
  <c r="AZ177" i="2"/>
  <c r="AZ178" i="2"/>
  <c r="AZ179" i="2"/>
  <c r="AZ180" i="2"/>
  <c r="AZ181" i="2"/>
  <c r="AZ182" i="2"/>
  <c r="AZ183" i="2"/>
  <c r="AZ184" i="2"/>
  <c r="AZ185" i="2"/>
  <c r="AZ186" i="2"/>
  <c r="AZ187" i="2"/>
  <c r="AZ188" i="2"/>
  <c r="AZ189" i="2"/>
  <c r="AZ190" i="2"/>
  <c r="AZ191" i="2"/>
  <c r="AZ192" i="2"/>
  <c r="AZ193" i="2"/>
  <c r="AZ194" i="2"/>
  <c r="AZ195" i="2"/>
  <c r="AZ196" i="2"/>
  <c r="AZ197" i="2"/>
  <c r="AZ198" i="2"/>
  <c r="AZ199" i="2"/>
  <c r="AZ200" i="2"/>
  <c r="AZ201" i="2"/>
  <c r="AZ202" i="2"/>
  <c r="AZ203" i="2"/>
  <c r="AZ204" i="2"/>
  <c r="AZ205" i="2"/>
  <c r="AZ206" i="2"/>
  <c r="AZ207" i="2"/>
  <c r="AZ208" i="2"/>
  <c r="AZ209" i="2"/>
  <c r="AZ210" i="2"/>
  <c r="AZ211" i="2"/>
  <c r="AZ212" i="2"/>
  <c r="AZ213" i="2"/>
  <c r="AZ214" i="2"/>
  <c r="AZ215" i="2"/>
  <c r="AZ216" i="2"/>
  <c r="AZ217" i="2"/>
  <c r="AZ218" i="2"/>
  <c r="AZ219" i="2"/>
  <c r="AZ220" i="2"/>
  <c r="AZ221" i="2"/>
  <c r="AZ222" i="2"/>
  <c r="AZ223" i="2"/>
  <c r="AZ224" i="2"/>
  <c r="AZ225" i="2"/>
  <c r="AZ226" i="2"/>
  <c r="AZ227" i="2"/>
  <c r="AZ228" i="2"/>
  <c r="AZ229" i="2"/>
  <c r="AZ230" i="2"/>
  <c r="AZ231" i="2"/>
  <c r="AZ232" i="2"/>
  <c r="AZ233" i="2"/>
  <c r="AZ234" i="2"/>
  <c r="AZ235" i="2"/>
  <c r="AZ236" i="2"/>
  <c r="AZ237" i="2"/>
  <c r="AZ238" i="2"/>
  <c r="AZ239" i="2"/>
  <c r="AZ240" i="2"/>
  <c r="AZ241" i="2"/>
  <c r="AZ242" i="2"/>
  <c r="AZ243" i="2"/>
  <c r="AZ244" i="2"/>
  <c r="AZ245" i="2"/>
  <c r="AZ246" i="2"/>
  <c r="AZ247" i="2"/>
  <c r="AZ248" i="2"/>
  <c r="AZ249" i="2"/>
  <c r="AZ250" i="2"/>
  <c r="AZ251" i="2"/>
  <c r="AZ252" i="2"/>
  <c r="AZ253" i="2"/>
  <c r="AZ254" i="2"/>
  <c r="AZ255" i="2"/>
  <c r="AZ256" i="2"/>
  <c r="AZ257" i="2"/>
  <c r="AZ258" i="2"/>
  <c r="AZ259" i="2"/>
  <c r="AZ260" i="2"/>
  <c r="AZ261" i="2"/>
  <c r="AZ262" i="2"/>
  <c r="AZ263" i="2"/>
  <c r="AZ264" i="2"/>
  <c r="AZ265" i="2"/>
  <c r="AZ266" i="2"/>
  <c r="AZ267" i="2"/>
  <c r="AZ268" i="2"/>
  <c r="AZ269" i="2"/>
  <c r="AZ270" i="2"/>
  <c r="AZ271" i="2"/>
  <c r="AZ272" i="2"/>
  <c r="AZ273" i="2"/>
  <c r="AZ274" i="2"/>
  <c r="AZ275" i="2"/>
  <c r="AZ276" i="2"/>
  <c r="AZ277" i="2"/>
  <c r="AZ278" i="2"/>
  <c r="AZ279" i="2"/>
  <c r="AZ280" i="2"/>
  <c r="AZ281" i="2"/>
  <c r="AZ282" i="2"/>
  <c r="AZ283" i="2"/>
  <c r="AZ284" i="2"/>
  <c r="AZ285" i="2"/>
  <c r="AZ286" i="2"/>
  <c r="AZ287" i="2"/>
  <c r="AZ288" i="2"/>
  <c r="AZ289" i="2"/>
  <c r="AZ290" i="2"/>
  <c r="AZ291" i="2"/>
  <c r="AZ292" i="2"/>
  <c r="AZ293" i="2"/>
  <c r="AZ294" i="2"/>
  <c r="AZ295" i="2"/>
  <c r="AZ296" i="2"/>
  <c r="AZ297" i="2"/>
  <c r="AZ298" i="2"/>
  <c r="AZ299" i="2"/>
  <c r="AZ300" i="2"/>
  <c r="AZ301" i="2"/>
  <c r="AZ302" i="2"/>
  <c r="AZ303" i="2"/>
  <c r="AZ304" i="2"/>
  <c r="AZ305" i="2"/>
  <c r="AH6" i="2" l="1"/>
  <c r="AO7" i="2"/>
  <c r="AO8" i="2"/>
  <c r="AO9" i="2"/>
  <c r="AO10" i="2"/>
  <c r="AO11" i="2"/>
  <c r="AO12" i="2"/>
  <c r="AO13" i="2"/>
  <c r="AO14" i="2"/>
  <c r="AO15" i="2"/>
  <c r="AO16" i="2"/>
  <c r="AO17" i="2"/>
  <c r="AO18" i="2"/>
  <c r="AO19" i="2"/>
  <c r="AO20" i="2"/>
  <c r="AO21" i="2"/>
  <c r="AO22" i="2"/>
  <c r="AO23" i="2"/>
  <c r="AO24" i="2"/>
  <c r="AO25" i="2"/>
  <c r="AO26" i="2"/>
  <c r="AO27" i="2"/>
  <c r="AO28" i="2"/>
  <c r="AO29" i="2"/>
  <c r="AO30" i="2"/>
  <c r="AO31" i="2"/>
  <c r="AO32" i="2"/>
  <c r="AO33" i="2"/>
  <c r="AO34" i="2"/>
  <c r="AO35" i="2"/>
  <c r="AO36" i="2"/>
  <c r="AO37" i="2"/>
  <c r="AO38" i="2"/>
  <c r="AO39" i="2"/>
  <c r="AO40" i="2"/>
  <c r="AO41" i="2"/>
  <c r="AO42" i="2"/>
  <c r="AO43" i="2"/>
  <c r="AO44" i="2"/>
  <c r="AO45" i="2"/>
  <c r="AO46" i="2"/>
  <c r="AO47" i="2"/>
  <c r="AO48" i="2"/>
  <c r="AO49" i="2"/>
  <c r="AO50" i="2"/>
  <c r="AO51" i="2"/>
  <c r="AO52" i="2"/>
  <c r="AO53" i="2"/>
  <c r="AO54" i="2"/>
  <c r="AO55" i="2"/>
  <c r="AO56" i="2"/>
  <c r="AO57" i="2"/>
  <c r="AO58" i="2"/>
  <c r="AO59" i="2"/>
  <c r="AO60" i="2"/>
  <c r="AO61" i="2"/>
  <c r="AO62" i="2"/>
  <c r="AO63" i="2"/>
  <c r="AO64" i="2"/>
  <c r="AO65" i="2"/>
  <c r="AO66" i="2"/>
  <c r="AO67" i="2"/>
  <c r="AO68" i="2"/>
  <c r="AO69" i="2"/>
  <c r="AO70" i="2"/>
  <c r="AO71" i="2"/>
  <c r="AO72" i="2"/>
  <c r="AO73" i="2"/>
  <c r="AO74" i="2"/>
  <c r="AO75" i="2"/>
  <c r="AO76" i="2"/>
  <c r="AO77" i="2"/>
  <c r="AO78" i="2"/>
  <c r="AO79" i="2"/>
  <c r="AO80" i="2"/>
  <c r="AO81" i="2"/>
  <c r="AO82" i="2"/>
  <c r="AO83" i="2"/>
  <c r="AO84" i="2"/>
  <c r="AO85" i="2"/>
  <c r="AO86" i="2"/>
  <c r="AO87" i="2"/>
  <c r="AO88" i="2"/>
  <c r="AO89" i="2"/>
  <c r="AO90" i="2"/>
  <c r="AO91" i="2"/>
  <c r="AO92" i="2"/>
  <c r="AO93" i="2"/>
  <c r="AO94" i="2"/>
  <c r="AO95" i="2"/>
  <c r="AO96" i="2"/>
  <c r="AO97" i="2"/>
  <c r="AO98" i="2"/>
  <c r="AO99" i="2"/>
  <c r="AO100" i="2"/>
  <c r="AO101" i="2"/>
  <c r="AO102" i="2"/>
  <c r="AO103" i="2"/>
  <c r="AO104" i="2"/>
  <c r="AO105" i="2"/>
  <c r="AO106" i="2"/>
  <c r="AO107" i="2"/>
  <c r="AO108" i="2"/>
  <c r="AO109" i="2"/>
  <c r="AO110" i="2"/>
  <c r="AO111" i="2"/>
  <c r="AO112" i="2"/>
  <c r="AO113" i="2"/>
  <c r="AO114" i="2"/>
  <c r="AO115" i="2"/>
  <c r="AO116" i="2"/>
  <c r="AO117" i="2"/>
  <c r="AO118" i="2"/>
  <c r="AO119" i="2"/>
  <c r="AO120" i="2"/>
  <c r="AO121" i="2"/>
  <c r="AO122" i="2"/>
  <c r="AO123" i="2"/>
  <c r="AO124" i="2"/>
  <c r="AO125" i="2"/>
  <c r="AO126" i="2"/>
  <c r="AO127" i="2"/>
  <c r="AO128" i="2"/>
  <c r="AO129" i="2"/>
  <c r="AO130" i="2"/>
  <c r="AO131" i="2"/>
  <c r="AO132" i="2"/>
  <c r="AO133" i="2"/>
  <c r="AO134" i="2"/>
  <c r="AO135" i="2"/>
  <c r="AO136" i="2"/>
  <c r="AO137" i="2"/>
  <c r="AO138" i="2"/>
  <c r="AO139" i="2"/>
  <c r="AO140" i="2"/>
  <c r="AO141" i="2"/>
  <c r="AO142" i="2"/>
  <c r="AO143" i="2"/>
  <c r="AO144" i="2"/>
  <c r="AO145" i="2"/>
  <c r="AO146" i="2"/>
  <c r="AO147" i="2"/>
  <c r="AO148" i="2"/>
  <c r="AO149" i="2"/>
  <c r="AO150" i="2"/>
  <c r="AO151" i="2"/>
  <c r="AO152" i="2"/>
  <c r="AO153" i="2"/>
  <c r="AO154" i="2"/>
  <c r="AO155" i="2"/>
  <c r="AO156" i="2"/>
  <c r="AO157" i="2"/>
  <c r="AO158" i="2"/>
  <c r="AO159" i="2"/>
  <c r="AO160" i="2"/>
  <c r="AO161" i="2"/>
  <c r="AO162" i="2"/>
  <c r="AO163" i="2"/>
  <c r="AO164" i="2"/>
  <c r="AO165" i="2"/>
  <c r="AO166" i="2"/>
  <c r="AO167" i="2"/>
  <c r="AO168" i="2"/>
  <c r="AO169" i="2"/>
  <c r="AO170" i="2"/>
  <c r="AO171" i="2"/>
  <c r="AO172" i="2"/>
  <c r="AO173" i="2"/>
  <c r="AO174" i="2"/>
  <c r="AO175" i="2"/>
  <c r="AO176" i="2"/>
  <c r="AO177" i="2"/>
  <c r="AO178" i="2"/>
  <c r="AO179" i="2"/>
  <c r="AO180" i="2"/>
  <c r="AO181" i="2"/>
  <c r="AO182" i="2"/>
  <c r="AO183" i="2"/>
  <c r="AO184" i="2"/>
  <c r="AO185" i="2"/>
  <c r="AO186" i="2"/>
  <c r="AO187" i="2"/>
  <c r="AO188" i="2"/>
  <c r="AO189" i="2"/>
  <c r="AO190" i="2"/>
  <c r="AO191" i="2"/>
  <c r="AO192" i="2"/>
  <c r="AO193" i="2"/>
  <c r="AO194" i="2"/>
  <c r="AO195" i="2"/>
  <c r="AO196" i="2"/>
  <c r="AO197" i="2"/>
  <c r="AO198" i="2"/>
  <c r="AO199" i="2"/>
  <c r="AO200" i="2"/>
  <c r="AO201" i="2"/>
  <c r="AO202" i="2"/>
  <c r="AO203" i="2"/>
  <c r="AO204" i="2"/>
  <c r="AO205" i="2"/>
  <c r="AO206" i="2"/>
  <c r="AO207" i="2"/>
  <c r="AO208" i="2"/>
  <c r="AO209" i="2"/>
  <c r="AO210" i="2"/>
  <c r="AO211" i="2"/>
  <c r="AO212" i="2"/>
  <c r="AO213" i="2"/>
  <c r="AO214" i="2"/>
  <c r="AO215" i="2"/>
  <c r="AO216" i="2"/>
  <c r="AO217" i="2"/>
  <c r="AO218" i="2"/>
  <c r="AO219" i="2"/>
  <c r="AO220" i="2"/>
  <c r="AO221" i="2"/>
  <c r="AO222" i="2"/>
  <c r="AO223" i="2"/>
  <c r="AO224" i="2"/>
  <c r="AO225" i="2"/>
  <c r="AO226" i="2"/>
  <c r="AO227" i="2"/>
  <c r="AO228" i="2"/>
  <c r="AO229" i="2"/>
  <c r="AO230" i="2"/>
  <c r="AO231" i="2"/>
  <c r="AO232" i="2"/>
  <c r="AO233" i="2"/>
  <c r="AO234" i="2"/>
  <c r="AO235" i="2"/>
  <c r="AO236" i="2"/>
  <c r="AO237" i="2"/>
  <c r="AO238" i="2"/>
  <c r="AO239" i="2"/>
  <c r="AO240" i="2"/>
  <c r="AO241" i="2"/>
  <c r="AO242" i="2"/>
  <c r="AO243" i="2"/>
  <c r="AO244" i="2"/>
  <c r="AO245" i="2"/>
  <c r="AO246" i="2"/>
  <c r="AO247" i="2"/>
  <c r="AO248" i="2"/>
  <c r="AO249" i="2"/>
  <c r="AO250" i="2"/>
  <c r="AO251" i="2"/>
  <c r="AO252" i="2"/>
  <c r="AO253" i="2"/>
  <c r="AO254" i="2"/>
  <c r="AO255" i="2"/>
  <c r="AO256" i="2"/>
  <c r="AO257" i="2"/>
  <c r="AO258" i="2"/>
  <c r="AO259" i="2"/>
  <c r="AO260" i="2"/>
  <c r="AO261" i="2"/>
  <c r="AO262" i="2"/>
  <c r="AO263" i="2"/>
  <c r="AO264" i="2"/>
  <c r="AO265" i="2"/>
  <c r="AO266" i="2"/>
  <c r="AO267" i="2"/>
  <c r="AO268" i="2"/>
  <c r="AO269" i="2"/>
  <c r="AO270" i="2"/>
  <c r="AO271" i="2"/>
  <c r="AO272" i="2"/>
  <c r="AO273" i="2"/>
  <c r="AO274" i="2"/>
  <c r="AO275" i="2"/>
  <c r="AO276" i="2"/>
  <c r="AO277" i="2"/>
  <c r="AO278" i="2"/>
  <c r="AO279" i="2"/>
  <c r="AO280" i="2"/>
  <c r="AO281" i="2"/>
  <c r="AO282" i="2"/>
  <c r="AO283" i="2"/>
  <c r="AO284" i="2"/>
  <c r="AO285" i="2"/>
  <c r="AO286" i="2"/>
  <c r="AO287" i="2"/>
  <c r="AO288" i="2"/>
  <c r="AO289" i="2"/>
  <c r="AO290" i="2"/>
  <c r="AO291" i="2"/>
  <c r="AO292" i="2"/>
  <c r="AO293" i="2"/>
  <c r="AO294" i="2"/>
  <c r="AO295" i="2"/>
  <c r="AO296" i="2"/>
  <c r="AO297" i="2"/>
  <c r="AO298" i="2"/>
  <c r="AO299" i="2"/>
  <c r="AO300" i="2"/>
  <c r="AO301" i="2"/>
  <c r="AO302" i="2"/>
  <c r="AO303" i="2"/>
  <c r="AO304" i="2"/>
  <c r="AO305"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L4" i="10" l="1"/>
  <c r="L5" i="10"/>
  <c r="L6" i="10"/>
  <c r="L7"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69" i="10"/>
  <c r="L70" i="10"/>
  <c r="L71" i="10"/>
  <c r="L72" i="10"/>
  <c r="L73" i="10"/>
  <c r="L74" i="10"/>
  <c r="L75" i="10"/>
  <c r="L76" i="10"/>
  <c r="L77" i="10"/>
  <c r="L78" i="10"/>
  <c r="L79" i="10"/>
  <c r="L80" i="10"/>
  <c r="L81" i="10"/>
  <c r="L82" i="10"/>
  <c r="L83" i="10"/>
  <c r="L84" i="10"/>
  <c r="L85" i="10"/>
  <c r="L86" i="10"/>
  <c r="L87" i="10"/>
  <c r="L88" i="10"/>
  <c r="L89" i="10"/>
  <c r="L90" i="10"/>
  <c r="L91" i="10"/>
  <c r="L92" i="10"/>
  <c r="L93" i="10"/>
  <c r="L94" i="10"/>
  <c r="L95" i="10"/>
  <c r="L96" i="10"/>
  <c r="L97" i="10"/>
  <c r="L98" i="10"/>
  <c r="L99" i="10"/>
  <c r="L100" i="10"/>
  <c r="L101" i="10"/>
  <c r="L102" i="10"/>
  <c r="L103" i="10"/>
  <c r="L104" i="10"/>
  <c r="L105" i="10"/>
  <c r="L106" i="10"/>
  <c r="L107" i="10"/>
  <c r="L108" i="10"/>
  <c r="L109" i="10"/>
  <c r="L110" i="10"/>
  <c r="L111" i="10"/>
  <c r="L112" i="10"/>
  <c r="L113" i="10"/>
  <c r="L114" i="10"/>
  <c r="L115" i="10"/>
  <c r="L116" i="10"/>
  <c r="L117" i="10"/>
  <c r="L118" i="10"/>
  <c r="L119" i="10"/>
  <c r="L120" i="10"/>
  <c r="L121" i="10"/>
  <c r="L122" i="10"/>
  <c r="L123" i="10"/>
  <c r="L124" i="10"/>
  <c r="L125" i="10"/>
  <c r="L126" i="10"/>
  <c r="L127" i="10"/>
  <c r="L128" i="10"/>
  <c r="L129" i="10"/>
  <c r="L130" i="10"/>
  <c r="L131" i="10"/>
  <c r="L132" i="10"/>
  <c r="L133" i="10"/>
  <c r="L134" i="10"/>
  <c r="L135" i="10"/>
  <c r="L136" i="10"/>
  <c r="L137" i="10"/>
  <c r="L138" i="10"/>
  <c r="L139" i="10"/>
  <c r="L140" i="10"/>
  <c r="L141" i="10"/>
  <c r="L142" i="10"/>
  <c r="L143" i="10"/>
  <c r="L144" i="10"/>
  <c r="L145" i="10"/>
  <c r="L146" i="10"/>
  <c r="L147" i="10"/>
  <c r="L148" i="10"/>
  <c r="L149" i="10"/>
  <c r="L150" i="10"/>
  <c r="L151" i="10"/>
  <c r="L152" i="10"/>
  <c r="L153" i="10"/>
  <c r="L154" i="10"/>
  <c r="L155" i="10"/>
  <c r="L156" i="10"/>
  <c r="L157" i="10"/>
  <c r="L158" i="10"/>
  <c r="L159" i="10"/>
  <c r="L160" i="10"/>
  <c r="L161" i="10"/>
  <c r="L162" i="10"/>
  <c r="L163" i="10"/>
  <c r="L164" i="10"/>
  <c r="L165" i="10"/>
  <c r="L166" i="10"/>
  <c r="L167" i="10"/>
  <c r="L168" i="10"/>
  <c r="L169" i="10"/>
  <c r="L170" i="10"/>
  <c r="L171" i="10"/>
  <c r="L172" i="10"/>
  <c r="L173" i="10"/>
  <c r="L174" i="10"/>
  <c r="L175" i="10"/>
  <c r="L176" i="10"/>
  <c r="L177" i="10"/>
  <c r="L178" i="10"/>
  <c r="L179" i="10"/>
  <c r="L180" i="10"/>
  <c r="L181" i="10"/>
  <c r="L182" i="10"/>
  <c r="L183" i="10"/>
  <c r="L184" i="10"/>
  <c r="L185" i="10"/>
  <c r="L186" i="10"/>
  <c r="L187" i="10"/>
  <c r="L188" i="10"/>
  <c r="L189" i="10"/>
  <c r="L190" i="10"/>
  <c r="L191" i="10"/>
  <c r="L192" i="10"/>
  <c r="L193" i="10"/>
  <c r="L194" i="10"/>
  <c r="L195" i="10"/>
  <c r="L196" i="10"/>
  <c r="L197" i="10"/>
  <c r="L198" i="10"/>
  <c r="L199" i="10"/>
  <c r="L200" i="10"/>
  <c r="L201" i="10"/>
  <c r="L202" i="10"/>
  <c r="L203" i="10"/>
  <c r="L204" i="10"/>
  <c r="L205" i="10"/>
  <c r="L206" i="10"/>
  <c r="L207" i="10"/>
  <c r="L208" i="10"/>
  <c r="L209" i="10"/>
  <c r="L210" i="10"/>
  <c r="L211" i="10"/>
  <c r="L212" i="10"/>
  <c r="L213" i="10"/>
  <c r="L214" i="10"/>
  <c r="L215" i="10"/>
  <c r="L216" i="10"/>
  <c r="L217" i="10"/>
  <c r="L218" i="10"/>
  <c r="L219" i="10"/>
  <c r="L220" i="10"/>
  <c r="L221" i="10"/>
  <c r="L222" i="10"/>
  <c r="L223" i="10"/>
  <c r="L224" i="10"/>
  <c r="L225" i="10"/>
  <c r="L226" i="10"/>
  <c r="L227" i="10"/>
  <c r="L228" i="10"/>
  <c r="L229" i="10"/>
  <c r="L230" i="10"/>
  <c r="L231" i="10"/>
  <c r="L232" i="10"/>
  <c r="L233" i="10"/>
  <c r="L234" i="10"/>
  <c r="L235" i="10"/>
  <c r="L236" i="10"/>
  <c r="L237" i="10"/>
  <c r="L238" i="10"/>
  <c r="L239" i="10"/>
  <c r="L240" i="10"/>
  <c r="L241" i="10"/>
  <c r="L242" i="10"/>
  <c r="L243" i="10"/>
  <c r="L244" i="10"/>
  <c r="L245" i="10"/>
  <c r="L246" i="10"/>
  <c r="L247" i="10"/>
  <c r="L248" i="10"/>
  <c r="L249" i="10"/>
  <c r="L250" i="10"/>
  <c r="L251" i="10"/>
  <c r="L252" i="10"/>
  <c r="L253" i="10"/>
  <c r="L254" i="10"/>
  <c r="L255" i="10"/>
  <c r="L256" i="10"/>
  <c r="L257" i="10"/>
  <c r="L258" i="10"/>
  <c r="L259" i="10"/>
  <c r="L260" i="10"/>
  <c r="L261" i="10"/>
  <c r="L262" i="10"/>
  <c r="L263" i="10"/>
  <c r="L264" i="10"/>
  <c r="L265" i="10"/>
  <c r="L266" i="10"/>
  <c r="L267" i="10"/>
  <c r="L268" i="10"/>
  <c r="L269" i="10"/>
  <c r="L270" i="10"/>
  <c r="L271" i="10"/>
  <c r="L272" i="10"/>
  <c r="L273" i="10"/>
  <c r="L274" i="10"/>
  <c r="L275" i="10"/>
  <c r="L276" i="10"/>
  <c r="L277" i="10"/>
  <c r="L278" i="10"/>
  <c r="L279" i="10"/>
  <c r="L280" i="10"/>
  <c r="L281" i="10"/>
  <c r="L282" i="10"/>
  <c r="L283" i="10"/>
  <c r="L284" i="10"/>
  <c r="L285" i="10"/>
  <c r="L286" i="10"/>
  <c r="L287" i="10"/>
  <c r="L288" i="10"/>
  <c r="L289" i="10"/>
  <c r="L290" i="10"/>
  <c r="L291" i="10"/>
  <c r="L292" i="10"/>
  <c r="L293" i="10"/>
  <c r="L294" i="10"/>
  <c r="L295" i="10"/>
  <c r="L296" i="10"/>
  <c r="L297" i="10"/>
  <c r="L298" i="10"/>
  <c r="L299" i="10"/>
  <c r="L300" i="10"/>
  <c r="L301" i="10"/>
  <c r="L302" i="10"/>
  <c r="L303" i="10"/>
  <c r="L304" i="10"/>
  <c r="L305" i="10"/>
  <c r="L306" i="10"/>
  <c r="L307" i="10"/>
  <c r="L308" i="10"/>
  <c r="L309" i="10"/>
  <c r="L310" i="10"/>
  <c r="L311" i="10"/>
  <c r="L312" i="10"/>
  <c r="L313" i="10"/>
  <c r="L314" i="10"/>
  <c r="L315" i="10"/>
  <c r="L316" i="10"/>
  <c r="L317" i="10"/>
  <c r="L318" i="10"/>
  <c r="L319" i="10"/>
  <c r="L320" i="10"/>
  <c r="L321" i="10"/>
  <c r="L322" i="10"/>
  <c r="L323" i="10"/>
  <c r="L324" i="10"/>
  <c r="L325" i="10"/>
  <c r="L326" i="10"/>
  <c r="L327" i="10"/>
  <c r="L328" i="10"/>
  <c r="L329" i="10"/>
  <c r="L330" i="10"/>
  <c r="L331" i="10"/>
  <c r="L332" i="10"/>
  <c r="L333" i="10"/>
  <c r="L334" i="10"/>
  <c r="L335" i="10"/>
  <c r="L336" i="10"/>
  <c r="L337" i="10"/>
  <c r="L338" i="10"/>
  <c r="L339" i="10"/>
  <c r="L340" i="10"/>
  <c r="L341" i="10"/>
  <c r="L342" i="10"/>
  <c r="L343" i="10"/>
  <c r="L344" i="10"/>
  <c r="L345" i="10"/>
  <c r="L346" i="10"/>
  <c r="L347" i="10"/>
  <c r="L348" i="10"/>
  <c r="L349" i="10"/>
  <c r="L350" i="10"/>
  <c r="L351" i="10"/>
  <c r="L352" i="10"/>
  <c r="L353" i="10"/>
  <c r="L354" i="10"/>
  <c r="L355" i="10"/>
  <c r="L356" i="10"/>
  <c r="L357" i="10"/>
  <c r="L358" i="10"/>
  <c r="L359" i="10"/>
  <c r="L360" i="10"/>
  <c r="L361" i="10"/>
  <c r="L362" i="10"/>
  <c r="L363" i="10"/>
  <c r="L364" i="10"/>
  <c r="L365" i="10"/>
  <c r="L366" i="10"/>
  <c r="L367" i="10"/>
  <c r="L368" i="10"/>
  <c r="L369" i="10"/>
  <c r="L370" i="10"/>
  <c r="L371" i="10"/>
  <c r="L372" i="10"/>
  <c r="L373" i="10"/>
  <c r="L374" i="10"/>
  <c r="L375" i="10"/>
  <c r="L376" i="10"/>
  <c r="L377" i="10"/>
  <c r="L378" i="10"/>
  <c r="L379" i="10"/>
  <c r="L380" i="10"/>
  <c r="L381" i="10"/>
  <c r="L382" i="10"/>
  <c r="L383" i="10"/>
  <c r="L384" i="10"/>
  <c r="L385" i="10"/>
  <c r="L386" i="10"/>
  <c r="L387" i="10"/>
  <c r="L388" i="10"/>
  <c r="L389" i="10"/>
  <c r="L390" i="10"/>
  <c r="L391" i="10"/>
  <c r="L392" i="10"/>
  <c r="L393" i="10"/>
  <c r="L394" i="10"/>
  <c r="L395" i="10"/>
  <c r="L396" i="10"/>
  <c r="L397" i="10"/>
  <c r="L398" i="10"/>
  <c r="L399" i="10"/>
  <c r="L400" i="10"/>
  <c r="L401" i="10"/>
  <c r="L402" i="10"/>
  <c r="L403" i="10"/>
  <c r="L404" i="10"/>
  <c r="L405" i="10"/>
  <c r="L406" i="10"/>
  <c r="L407" i="10"/>
  <c r="L408" i="10"/>
  <c r="L409" i="10"/>
  <c r="L410" i="10"/>
  <c r="L411" i="10"/>
  <c r="L412" i="10"/>
  <c r="L413" i="10"/>
  <c r="L414" i="10"/>
  <c r="L415" i="10"/>
  <c r="L416" i="10"/>
  <c r="L417" i="10"/>
  <c r="L418" i="10"/>
  <c r="L419" i="10"/>
  <c r="L420" i="10"/>
  <c r="L421" i="10"/>
  <c r="L422" i="10"/>
  <c r="L423" i="10"/>
  <c r="L424" i="10"/>
  <c r="L425" i="10"/>
  <c r="L426" i="10"/>
  <c r="L427" i="10"/>
  <c r="L428" i="10"/>
  <c r="L429" i="10"/>
  <c r="L430" i="10"/>
  <c r="L431" i="10"/>
  <c r="L432" i="10"/>
  <c r="L433" i="10"/>
  <c r="L434" i="10"/>
  <c r="L435" i="10"/>
  <c r="L436" i="10"/>
  <c r="L437" i="10"/>
  <c r="L438" i="10"/>
  <c r="L439" i="10"/>
  <c r="L440" i="10"/>
  <c r="L441" i="10"/>
  <c r="L442" i="10"/>
  <c r="L443" i="10"/>
  <c r="L444" i="10"/>
  <c r="L445" i="10"/>
  <c r="L446" i="10"/>
  <c r="L447" i="10"/>
  <c r="L448" i="10"/>
  <c r="L449" i="10"/>
  <c r="L450" i="10"/>
  <c r="L451" i="10"/>
  <c r="L452" i="10"/>
  <c r="L453" i="10"/>
  <c r="L454" i="10"/>
  <c r="L455" i="10"/>
  <c r="L456" i="10"/>
  <c r="L457" i="10"/>
  <c r="L458" i="10"/>
  <c r="L459" i="10"/>
  <c r="L460" i="10"/>
  <c r="L461" i="10"/>
  <c r="L462" i="10"/>
  <c r="L463" i="10"/>
  <c r="L464" i="10"/>
  <c r="L465" i="10"/>
  <c r="L466" i="10"/>
  <c r="L467" i="10"/>
  <c r="L468" i="10"/>
  <c r="L469" i="10"/>
  <c r="L470" i="10"/>
  <c r="L471" i="10"/>
  <c r="L472" i="10"/>
  <c r="L473" i="10"/>
  <c r="L474" i="10"/>
  <c r="L475" i="10"/>
  <c r="L476" i="10"/>
  <c r="L477" i="10"/>
  <c r="L478" i="10"/>
  <c r="L479" i="10"/>
  <c r="L480" i="10"/>
  <c r="L481" i="10"/>
  <c r="L482" i="10"/>
  <c r="L483" i="10"/>
  <c r="L484" i="10"/>
  <c r="L485" i="10"/>
  <c r="L486" i="10"/>
  <c r="L487" i="10"/>
  <c r="L488" i="10"/>
  <c r="L489" i="10"/>
  <c r="L490" i="10"/>
  <c r="L491" i="10"/>
  <c r="L492" i="10"/>
  <c r="L493" i="10"/>
  <c r="L494" i="10"/>
  <c r="L495" i="10"/>
  <c r="L496" i="10"/>
  <c r="L497" i="10"/>
  <c r="L498" i="10"/>
  <c r="L499" i="10"/>
  <c r="L500" i="10"/>
  <c r="L501" i="10"/>
  <c r="L502" i="10"/>
  <c r="L503" i="10"/>
  <c r="L504" i="10"/>
  <c r="L505" i="10"/>
  <c r="L506" i="10"/>
  <c r="L507" i="10"/>
  <c r="L508" i="10"/>
  <c r="L509" i="10"/>
  <c r="L510" i="10"/>
  <c r="L511" i="10"/>
  <c r="L512" i="10"/>
  <c r="L513" i="10"/>
  <c r="L514" i="10"/>
  <c r="L515" i="10"/>
  <c r="L516" i="10"/>
  <c r="L517" i="10"/>
  <c r="L518" i="10"/>
  <c r="L519" i="10"/>
  <c r="L520" i="10"/>
  <c r="L521" i="10"/>
  <c r="L3" i="10"/>
  <c r="B6" i="1" l="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alcChain>
</file>

<file path=xl/sharedStrings.xml><?xml version="1.0" encoding="utf-8"?>
<sst xmlns="http://schemas.openxmlformats.org/spreadsheetml/2006/main" count="10516" uniqueCount="3901">
  <si>
    <t>Liste déroulante</t>
  </si>
  <si>
    <t>PROJETS</t>
  </si>
  <si>
    <t>Organisation*</t>
  </si>
  <si>
    <t>Type d'organisation</t>
  </si>
  <si>
    <t>Bailleur de fonds*</t>
  </si>
  <si>
    <t>Type de réponse*</t>
  </si>
  <si>
    <t>Budget du projet USD
(spécifique aux activités de sécurité alimentaire)*</t>
  </si>
  <si>
    <t>Titre du projet*</t>
  </si>
  <si>
    <t>Statut du projet*</t>
  </si>
  <si>
    <t>Date de Début du projet  (mois, année)*</t>
  </si>
  <si>
    <t>Date de Fin de projet  (mois, année)*</t>
  </si>
  <si>
    <t>Total de Ménages Planifiés</t>
  </si>
  <si>
    <t>Commentaires</t>
  </si>
  <si>
    <t>Remplissage automatique</t>
  </si>
  <si>
    <t>REMPLIR EN PREMIER L'ONGLET PROJETS</t>
  </si>
  <si>
    <t>QUI</t>
  </si>
  <si>
    <t>QUOI</t>
  </si>
  <si>
    <t>OU</t>
  </si>
  <si>
    <t>QUAND*</t>
  </si>
  <si>
    <t xml:space="preserve"> BENEFICAIRES ATTEINTS DEPUIS LE DEBUT DE L'ACTIVITE
(à mettre à jour chaque periode le cas échéant)</t>
  </si>
  <si>
    <t>SECTION DOUBLE COMPTAGE</t>
  </si>
  <si>
    <t>Province</t>
  </si>
  <si>
    <t>Objectif Stratégique</t>
  </si>
  <si>
    <t>Typologie de l'activité*</t>
  </si>
  <si>
    <t>Sous activité principale*</t>
  </si>
  <si>
    <t>Province*</t>
  </si>
  <si>
    <t>Territoire*</t>
  </si>
  <si>
    <t>Zone de santé*</t>
  </si>
  <si>
    <t>Aires de santé/Axes</t>
  </si>
  <si>
    <t>Statut de l'activité*</t>
  </si>
  <si>
    <t>Date de Début de l'Activité  (mois, année)*</t>
  </si>
  <si>
    <t>Date de Fin de l'Activité (mois, année)*</t>
  </si>
  <si>
    <t>Total personnes en situation de handicap</t>
  </si>
  <si>
    <t>Colonne3</t>
  </si>
  <si>
    <t>% IDPS</t>
  </si>
  <si>
    <t>% de retournés</t>
  </si>
  <si>
    <t>% de rapatriés</t>
  </si>
  <si>
    <t>% d'expulsés</t>
  </si>
  <si>
    <t>% de communautés hôtes</t>
  </si>
  <si>
    <t>% autres</t>
  </si>
  <si>
    <t>Total benef</t>
  </si>
  <si>
    <t xml:space="preserve"> </t>
  </si>
  <si>
    <t>Hommes*</t>
  </si>
  <si>
    <t>Femmes*</t>
  </si>
  <si>
    <t>Total de Ménages touchés*</t>
  </si>
  <si>
    <t>Colonne222</t>
  </si>
  <si>
    <t>Si oui, combien de bénéficiaire ont bénéficié des deux activités*</t>
  </si>
  <si>
    <t>Colonne2222</t>
  </si>
  <si>
    <t>Approche de réponse sectorielle</t>
  </si>
  <si>
    <t>Sauver des vies dans les situations d’urgence en prenant des mesures pour répondre aux besoins alimentaires et nutritionnels urgents</t>
  </si>
  <si>
    <t xml:space="preserve"> Assistance alimentaire, vivres (personne) </t>
  </si>
  <si>
    <t>Non applicable</t>
  </si>
  <si>
    <t xml:space="preserve"> Assistance alimentaire, cash (personne) </t>
  </si>
  <si>
    <t>Créer ou reconstituer les moyens d’existence dans les milieux fragiles et à la suite de situations de crise</t>
  </si>
  <si>
    <t>Autres activités de Sécurité Alimentaire non liés au cadre d'activité du cluster</t>
  </si>
  <si>
    <t>Autres activités non liés au cadre d'activité du cluster (à préciser dans la section description de l'activité)</t>
  </si>
  <si>
    <t>*Si l’activité réalisée se correspond pas à la lise des sous activités, indiquez « Autre » dans la liste déroulante et précisez dans commentaire</t>
  </si>
  <si>
    <t>**les activités entre parenthèses sont à titre d’exemple, la liste est non exhaustive</t>
  </si>
  <si>
    <t>Territoire</t>
  </si>
  <si>
    <t>Zone de Santé</t>
  </si>
  <si>
    <t>Bas-Uele</t>
  </si>
  <si>
    <t>Aketi</t>
  </si>
  <si>
    <t>Likati</t>
  </si>
  <si>
    <t>Ango</t>
  </si>
  <si>
    <t>Bondo</t>
  </si>
  <si>
    <t>Bili</t>
  </si>
  <si>
    <t>Monga</t>
  </si>
  <si>
    <t>Bambesa</t>
  </si>
  <si>
    <t>Ganga</t>
  </si>
  <si>
    <t>Buta</t>
  </si>
  <si>
    <t>Titule</t>
  </si>
  <si>
    <t>Poko</t>
  </si>
  <si>
    <t>Viadana</t>
  </si>
  <si>
    <t>Equateur</t>
  </si>
  <si>
    <t>Basankusu</t>
  </si>
  <si>
    <t>Djombo</t>
  </si>
  <si>
    <t>Bikoro</t>
  </si>
  <si>
    <t>Iboko</t>
  </si>
  <si>
    <t>Ntondo</t>
  </si>
  <si>
    <t>Bolomba</t>
  </si>
  <si>
    <t>Lolanga Mampoko</t>
  </si>
  <si>
    <t>Monieka</t>
  </si>
  <si>
    <t>Bomongo</t>
  </si>
  <si>
    <t>Lilanga Bobangi</t>
  </si>
  <si>
    <t>Ingende</t>
  </si>
  <si>
    <t>Lotumbe</t>
  </si>
  <si>
    <t>Lukolela</t>
  </si>
  <si>
    <t>Irebu</t>
  </si>
  <si>
    <t>Makanza</t>
  </si>
  <si>
    <t>Mbandaka</t>
  </si>
  <si>
    <t>Bolenge</t>
  </si>
  <si>
    <t>Wangata</t>
  </si>
  <si>
    <t>Haut-Katanga</t>
  </si>
  <si>
    <t>Kambove</t>
  </si>
  <si>
    <t>Kapolowe</t>
  </si>
  <si>
    <t>Kilela Balanda</t>
  </si>
  <si>
    <t>Manika</t>
  </si>
  <si>
    <t>Panda</t>
  </si>
  <si>
    <t>Kasenga</t>
  </si>
  <si>
    <t>Kashobwe</t>
  </si>
  <si>
    <t>Kikula</t>
  </si>
  <si>
    <t>Lukafu</t>
  </si>
  <si>
    <t>Kipushi</t>
  </si>
  <si>
    <t>Kafubu</t>
  </si>
  <si>
    <t>Likasi</t>
  </si>
  <si>
    <t>Lubumbashi</t>
  </si>
  <si>
    <t>Kamalondo</t>
  </si>
  <si>
    <t>Kampemba</t>
  </si>
  <si>
    <t>Katuba</t>
  </si>
  <si>
    <t>Kenya</t>
  </si>
  <si>
    <t>Kisanga</t>
  </si>
  <si>
    <t>Kowe</t>
  </si>
  <si>
    <t>Mumbunda</t>
  </si>
  <si>
    <t>Rwashi</t>
  </si>
  <si>
    <t>Tshamilemba</t>
  </si>
  <si>
    <t>Vangu</t>
  </si>
  <si>
    <t>Mitwaba</t>
  </si>
  <si>
    <t>Mufunga Sampwe</t>
  </si>
  <si>
    <t>Pweto</t>
  </si>
  <si>
    <t>Kilwa</t>
  </si>
  <si>
    <t>Sakania</t>
  </si>
  <si>
    <t>Haut-Lomami</t>
  </si>
  <si>
    <t>Bukama</t>
  </si>
  <si>
    <t>Butumba</t>
  </si>
  <si>
    <t>Kabondo Dianda</t>
  </si>
  <si>
    <t>Malemba</t>
  </si>
  <si>
    <t>Kabongo</t>
  </si>
  <si>
    <t>Kayamba</t>
  </si>
  <si>
    <t>Kitenge</t>
  </si>
  <si>
    <t>Kamina</t>
  </si>
  <si>
    <t>Baka</t>
  </si>
  <si>
    <t>Kinda</t>
  </si>
  <si>
    <t>Songa</t>
  </si>
  <si>
    <t>Kaniama</t>
  </si>
  <si>
    <t>Malemba-Nkulu</t>
  </si>
  <si>
    <t>Kinkondja</t>
  </si>
  <si>
    <t>Lwamba</t>
  </si>
  <si>
    <t>Mukanga</t>
  </si>
  <si>
    <t>Mulongo</t>
  </si>
  <si>
    <t>Haut-Uele</t>
  </si>
  <si>
    <t>Dungu</t>
  </si>
  <si>
    <t>Doruma</t>
  </si>
  <si>
    <t>Faradje</t>
  </si>
  <si>
    <t>Aba</t>
  </si>
  <si>
    <t>Makoro</t>
  </si>
  <si>
    <t>Niangara</t>
  </si>
  <si>
    <t>Rungu</t>
  </si>
  <si>
    <t>Isiro</t>
  </si>
  <si>
    <t>Wamba</t>
  </si>
  <si>
    <t>Boma-Mangbetu</t>
  </si>
  <si>
    <t>Pawa</t>
  </si>
  <si>
    <t>Watsa</t>
  </si>
  <si>
    <t>Gombari</t>
  </si>
  <si>
    <t>Ituri</t>
  </si>
  <si>
    <t>Aru</t>
  </si>
  <si>
    <t>Adi</t>
  </si>
  <si>
    <t>Adja</t>
  </si>
  <si>
    <t>Ariwara</t>
  </si>
  <si>
    <t>Biringi</t>
  </si>
  <si>
    <t>Laybo</t>
  </si>
  <si>
    <t>Djugu</t>
  </si>
  <si>
    <t>Bambu</t>
  </si>
  <si>
    <t>Damas</t>
  </si>
  <si>
    <t>Drodro</t>
  </si>
  <si>
    <t>Fataki</t>
  </si>
  <si>
    <t>Jiba</t>
  </si>
  <si>
    <t>Kilo</t>
  </si>
  <si>
    <t>Linga</t>
  </si>
  <si>
    <t>Lita</t>
  </si>
  <si>
    <t>Mangala</t>
  </si>
  <si>
    <t>Mongbalu</t>
  </si>
  <si>
    <t>Nizi</t>
  </si>
  <si>
    <t>Rethy</t>
  </si>
  <si>
    <t>Tchomia</t>
  </si>
  <si>
    <t>Irumu</t>
  </si>
  <si>
    <t>Boga</t>
  </si>
  <si>
    <t>Bunia</t>
  </si>
  <si>
    <t>Gethy</t>
  </si>
  <si>
    <t>Komanda</t>
  </si>
  <si>
    <t>Nyakunde</t>
  </si>
  <si>
    <t>Rwampara</t>
  </si>
  <si>
    <t>Mahagi</t>
  </si>
  <si>
    <t>Angumu</t>
  </si>
  <si>
    <t>Aungba</t>
  </si>
  <si>
    <t>Kambala</t>
  </si>
  <si>
    <t>Logo</t>
  </si>
  <si>
    <t>Nyarambe</t>
  </si>
  <si>
    <t>Rimba</t>
  </si>
  <si>
    <t>Mambasa</t>
  </si>
  <si>
    <t>Lolwa</t>
  </si>
  <si>
    <t>Mandima</t>
  </si>
  <si>
    <t>Nia-Nia</t>
  </si>
  <si>
    <t>Kasaï</t>
  </si>
  <si>
    <t>Dekese</t>
  </si>
  <si>
    <t>Ilebo</t>
  </si>
  <si>
    <t>Banga Lubaka</t>
  </si>
  <si>
    <t>Mikope</t>
  </si>
  <si>
    <t>Kamonia</t>
  </si>
  <si>
    <t>Kalonda Ouest</t>
  </si>
  <si>
    <t>Kamwesha</t>
  </si>
  <si>
    <t>Kanzala</t>
  </si>
  <si>
    <t>Kitangwa</t>
  </si>
  <si>
    <t>Mutena</t>
  </si>
  <si>
    <t>Nyanga</t>
  </si>
  <si>
    <t>Tshikapa</t>
  </si>
  <si>
    <t>Luebo</t>
  </si>
  <si>
    <t>Ndjoko-Mpunda</t>
  </si>
  <si>
    <t>Mweka</t>
  </si>
  <si>
    <t>Bulape</t>
  </si>
  <si>
    <t>Kakenge</t>
  </si>
  <si>
    <t>Mushenge</t>
  </si>
  <si>
    <t>Kasaï-Central</t>
  </si>
  <si>
    <t>Demba</t>
  </si>
  <si>
    <t>Bena Leka</t>
  </si>
  <si>
    <t>Mutoto</t>
  </si>
  <si>
    <t>Dibaya</t>
  </si>
  <si>
    <t>Bunkonde</t>
  </si>
  <si>
    <t>Lubondaie</t>
  </si>
  <si>
    <t>Tshikula</t>
  </si>
  <si>
    <t>Dimbelenge</t>
  </si>
  <si>
    <t>Bena Tshiadi</t>
  </si>
  <si>
    <t>Katende</t>
  </si>
  <si>
    <t>Lubunga</t>
  </si>
  <si>
    <t>Muetshi</t>
  </si>
  <si>
    <t>Kananga</t>
  </si>
  <si>
    <t>Bobozo</t>
  </si>
  <si>
    <t>Katoka</t>
  </si>
  <si>
    <t>Lukonga</t>
  </si>
  <si>
    <t>Ndesha</t>
  </si>
  <si>
    <t>Tshikaji</t>
  </si>
  <si>
    <t>Kazumba</t>
  </si>
  <si>
    <t>Bilomba</t>
  </si>
  <si>
    <t>Kalomba</t>
  </si>
  <si>
    <t>Mikalayi</t>
  </si>
  <si>
    <t>Ndekesha</t>
  </si>
  <si>
    <t>Tshibala</t>
  </si>
  <si>
    <t>Luiza</t>
  </si>
  <si>
    <t>Luambo</t>
  </si>
  <si>
    <t>Masuika</t>
  </si>
  <si>
    <t>Yangala</t>
  </si>
  <si>
    <t>Kasaï-Oriental</t>
  </si>
  <si>
    <t>Kabeya-Kamwanga</t>
  </si>
  <si>
    <t>Kabeya Kamuanga</t>
  </si>
  <si>
    <t>Katanda</t>
  </si>
  <si>
    <t>Bibanga</t>
  </si>
  <si>
    <t>Tshitenge</t>
  </si>
  <si>
    <t>Lupatapata</t>
  </si>
  <si>
    <t>Mukumbi</t>
  </si>
  <si>
    <t>Tshishimbi</t>
  </si>
  <si>
    <t>Mbuji-Mayi</t>
  </si>
  <si>
    <t>Bipemba</t>
  </si>
  <si>
    <t>Bonzola</t>
  </si>
  <si>
    <t>Dibindi</t>
  </si>
  <si>
    <t>Diulu</t>
  </si>
  <si>
    <t>Kansele</t>
  </si>
  <si>
    <t>Lubilanji</t>
  </si>
  <si>
    <t>Lukelenge</t>
  </si>
  <si>
    <t>Mpokolo</t>
  </si>
  <si>
    <t>Muya</t>
  </si>
  <si>
    <t>Nzaba</t>
  </si>
  <si>
    <t>Miabi</t>
  </si>
  <si>
    <t>Cilundu</t>
  </si>
  <si>
    <t>Tshilenge</t>
  </si>
  <si>
    <t>Kasansa</t>
  </si>
  <si>
    <t>Kinshasa</t>
  </si>
  <si>
    <t>Bandalungwa</t>
  </si>
  <si>
    <t>Barumbu</t>
  </si>
  <si>
    <t>Binza Meteo</t>
  </si>
  <si>
    <t>Binza Ozone</t>
  </si>
  <si>
    <t>Biyela</t>
  </si>
  <si>
    <t>Bumbu</t>
  </si>
  <si>
    <t>Gombe</t>
  </si>
  <si>
    <t>Kalamu I</t>
  </si>
  <si>
    <t>Kalamu II</t>
  </si>
  <si>
    <t>Kasa-Vubu</t>
  </si>
  <si>
    <t>Kikimi</t>
  </si>
  <si>
    <t>Kimbanseke</t>
  </si>
  <si>
    <t>Kingabwa</t>
  </si>
  <si>
    <t>Kingasani</t>
  </si>
  <si>
    <t>Kintambo</t>
  </si>
  <si>
    <t>Kisenso</t>
  </si>
  <si>
    <t>Kokolo</t>
  </si>
  <si>
    <t>Lemba</t>
  </si>
  <si>
    <t>Limete</t>
  </si>
  <si>
    <t>Lingwala</t>
  </si>
  <si>
    <t>Makala</t>
  </si>
  <si>
    <t>Maluku I</t>
  </si>
  <si>
    <t>Maluku II</t>
  </si>
  <si>
    <t>Masina I</t>
  </si>
  <si>
    <t>Masina II</t>
  </si>
  <si>
    <t>Matete</t>
  </si>
  <si>
    <t>Mont Ngafula I</t>
  </si>
  <si>
    <t>Mont Ngafula II</t>
  </si>
  <si>
    <t>Ndjili</t>
  </si>
  <si>
    <t>Ngaba</t>
  </si>
  <si>
    <t>Ngiri-Ngiri</t>
  </si>
  <si>
    <t>Nsele</t>
  </si>
  <si>
    <t>Police</t>
  </si>
  <si>
    <t>Selembao</t>
  </si>
  <si>
    <t>Kongo-Central</t>
  </si>
  <si>
    <t>Boma</t>
  </si>
  <si>
    <t>Kasangulu</t>
  </si>
  <si>
    <t>Masa</t>
  </si>
  <si>
    <t>Sona-Bata</t>
  </si>
  <si>
    <t>Kimvula</t>
  </si>
  <si>
    <t>Lukula</t>
  </si>
  <si>
    <t>Kangu</t>
  </si>
  <si>
    <t>Luozi</t>
  </si>
  <si>
    <t>Kibunzi</t>
  </si>
  <si>
    <t>Mangembo</t>
  </si>
  <si>
    <t>Madimba</t>
  </si>
  <si>
    <t>Kisantu</t>
  </si>
  <si>
    <t>Ngidinga</t>
  </si>
  <si>
    <t>Nselo</t>
  </si>
  <si>
    <t>Matadi</t>
  </si>
  <si>
    <t>Nzanza</t>
  </si>
  <si>
    <t>Mbanza-Ngungu</t>
  </si>
  <si>
    <t>Boko-Kivulu</t>
  </si>
  <si>
    <t>Gombe-Matadi</t>
  </si>
  <si>
    <t>Kimpangu</t>
  </si>
  <si>
    <t>Kwilu-Ngongo</t>
  </si>
  <si>
    <t>Moanda</t>
  </si>
  <si>
    <t>Boma Bungu</t>
  </si>
  <si>
    <t>Kitona</t>
  </si>
  <si>
    <t>Seke-Banza</t>
  </si>
  <si>
    <t>Inga</t>
  </si>
  <si>
    <t>Songololo</t>
  </si>
  <si>
    <t>Kimpese</t>
  </si>
  <si>
    <t>Nsona-Mpangu</t>
  </si>
  <si>
    <t>Tshela</t>
  </si>
  <si>
    <t>Kinkonzi</t>
  </si>
  <si>
    <t>Kizu</t>
  </si>
  <si>
    <t>Kuimba</t>
  </si>
  <si>
    <t>Vaku</t>
  </si>
  <si>
    <t>Kwango</t>
  </si>
  <si>
    <t>Feshi</t>
  </si>
  <si>
    <t>Kisanji</t>
  </si>
  <si>
    <t>Mwela Lembwa</t>
  </si>
  <si>
    <t>Kahemba</t>
  </si>
  <si>
    <t>Kajiji</t>
  </si>
  <si>
    <t>Kasongo-Lunda</t>
  </si>
  <si>
    <t>Kasongo Lunda</t>
  </si>
  <si>
    <t>Kitenda</t>
  </si>
  <si>
    <t>Panzi</t>
  </si>
  <si>
    <t>Tembo</t>
  </si>
  <si>
    <t>Wamba Lwadi</t>
  </si>
  <si>
    <t>Kenge</t>
  </si>
  <si>
    <t>Boko</t>
  </si>
  <si>
    <t>Kimbau</t>
  </si>
  <si>
    <t>Popokabaka</t>
  </si>
  <si>
    <t>Kwilu</t>
  </si>
  <si>
    <t>Bagata</t>
  </si>
  <si>
    <t>Kikongo</t>
  </si>
  <si>
    <t>Sia</t>
  </si>
  <si>
    <t>Bandundu</t>
  </si>
  <si>
    <t>Bulungu</t>
  </si>
  <si>
    <t>Djuma</t>
  </si>
  <si>
    <t>Lusanga</t>
  </si>
  <si>
    <t>Pay Kongila</t>
  </si>
  <si>
    <t>Vanga</t>
  </si>
  <si>
    <t>Gungu</t>
  </si>
  <si>
    <t>Kingandu</t>
  </si>
  <si>
    <t>Mukedi</t>
  </si>
  <si>
    <t>Idiofa</t>
  </si>
  <si>
    <t>Ipamu</t>
  </si>
  <si>
    <t>Kimputu</t>
  </si>
  <si>
    <t>Koshibanda</t>
  </si>
  <si>
    <t>Mokala</t>
  </si>
  <si>
    <t>Mungindu</t>
  </si>
  <si>
    <t>Kikwit</t>
  </si>
  <si>
    <t>Kikwit-Nord</t>
  </si>
  <si>
    <t>Kikwit-Sud</t>
  </si>
  <si>
    <t>Masi-Manimba</t>
  </si>
  <si>
    <t>Moanza</t>
  </si>
  <si>
    <t>Mosango</t>
  </si>
  <si>
    <t>Yasa-Bonga</t>
  </si>
  <si>
    <t>Lomami</t>
  </si>
  <si>
    <t>Kabinda</t>
  </si>
  <si>
    <t>Kalonda Est</t>
  </si>
  <si>
    <t>Ludimbi Lukula</t>
  </si>
  <si>
    <t>Kamiji</t>
  </si>
  <si>
    <t>Lubao</t>
  </si>
  <si>
    <t>Kamana</t>
  </si>
  <si>
    <t>Tshofa</t>
  </si>
  <si>
    <t>Luilu</t>
  </si>
  <si>
    <t>Kalenda</t>
  </si>
  <si>
    <t>Kanda Kanda</t>
  </si>
  <si>
    <t>Luputa</t>
  </si>
  <si>
    <t>Wikong</t>
  </si>
  <si>
    <t>Mwene-Ditu</t>
  </si>
  <si>
    <t>Makota</t>
  </si>
  <si>
    <t>Mwene Ditu</t>
  </si>
  <si>
    <t>Ngandajika</t>
  </si>
  <si>
    <t>Kalambayi Kabanga</t>
  </si>
  <si>
    <t>Mulumba</t>
  </si>
  <si>
    <t>Lualaba</t>
  </si>
  <si>
    <t>Dilolo</t>
  </si>
  <si>
    <t>Kasaji</t>
  </si>
  <si>
    <t>Kapanga</t>
  </si>
  <si>
    <t>Kalamba</t>
  </si>
  <si>
    <t>Lubudi</t>
  </si>
  <si>
    <t>Bunkeya</t>
  </si>
  <si>
    <t>Fungurume</t>
  </si>
  <si>
    <t>Kanzenze</t>
  </si>
  <si>
    <t>Mutshatsha</t>
  </si>
  <si>
    <t>Dilala</t>
  </si>
  <si>
    <t>Sandoa</t>
  </si>
  <si>
    <t>Kafakumba</t>
  </si>
  <si>
    <t>Maï-Ndombe</t>
  </si>
  <si>
    <t>Bolobo</t>
  </si>
  <si>
    <t>Inongo</t>
  </si>
  <si>
    <t>Banjow Moke</t>
  </si>
  <si>
    <t>Ntandembelo</t>
  </si>
  <si>
    <t>Kiri</t>
  </si>
  <si>
    <t>Penjwa</t>
  </si>
  <si>
    <t>Kutu</t>
  </si>
  <si>
    <t>Bokoro</t>
  </si>
  <si>
    <t>Nioki</t>
  </si>
  <si>
    <t>Kwamouth</t>
  </si>
  <si>
    <t>Mushie</t>
  </si>
  <si>
    <t>Oshwe</t>
  </si>
  <si>
    <t>Bosobe</t>
  </si>
  <si>
    <t>Mimia</t>
  </si>
  <si>
    <t>Yumbi</t>
  </si>
  <si>
    <t>Maniema</t>
  </si>
  <si>
    <t>Kabambare</t>
  </si>
  <si>
    <t>Lusangi</t>
  </si>
  <si>
    <t>Saramabila</t>
  </si>
  <si>
    <t>Kailo</t>
  </si>
  <si>
    <t>Kasongo</t>
  </si>
  <si>
    <t>Kunda</t>
  </si>
  <si>
    <t>Samba</t>
  </si>
  <si>
    <t>Kibombo</t>
  </si>
  <si>
    <t>Tunda</t>
  </si>
  <si>
    <t>Kindu</t>
  </si>
  <si>
    <t>Alunguli</t>
  </si>
  <si>
    <t>Lubutu</t>
  </si>
  <si>
    <t>Obokote</t>
  </si>
  <si>
    <t>Pangi</t>
  </si>
  <si>
    <t>Kalima</t>
  </si>
  <si>
    <t>Kampene</t>
  </si>
  <si>
    <t>Punia</t>
  </si>
  <si>
    <t>Ferekeni</t>
  </si>
  <si>
    <t>Mongala</t>
  </si>
  <si>
    <t>Bongandanga</t>
  </si>
  <si>
    <t>Boso Mondanda</t>
  </si>
  <si>
    <t>Bosondjo</t>
  </si>
  <si>
    <t>Pimu</t>
  </si>
  <si>
    <t>Bumba</t>
  </si>
  <si>
    <t>Lolo</t>
  </si>
  <si>
    <t>Yamaluka</t>
  </si>
  <si>
    <t>Yambuku</t>
  </si>
  <si>
    <t>Yamongili</t>
  </si>
  <si>
    <t>Lisala</t>
  </si>
  <si>
    <t>Binga</t>
  </si>
  <si>
    <t>Boso Manzi</t>
  </si>
  <si>
    <t>Nord-Kivu</t>
  </si>
  <si>
    <t>Beni</t>
  </si>
  <si>
    <t>Butembo</t>
  </si>
  <si>
    <t>Katwa</t>
  </si>
  <si>
    <t>Goma</t>
  </si>
  <si>
    <t>Karisimbi</t>
  </si>
  <si>
    <t>Lubero</t>
  </si>
  <si>
    <t>Alimbongo</t>
  </si>
  <si>
    <t>Biena</t>
  </si>
  <si>
    <t>Kayna</t>
  </si>
  <si>
    <t>Manguredjipa</t>
  </si>
  <si>
    <t>Masereka</t>
  </si>
  <si>
    <t>Musienene</t>
  </si>
  <si>
    <t>Masisi</t>
  </si>
  <si>
    <t>Katoyi</t>
  </si>
  <si>
    <t>Kirotshe</t>
  </si>
  <si>
    <t>Mweso</t>
  </si>
  <si>
    <t>Nyiragongo</t>
  </si>
  <si>
    <t>Oïcha</t>
  </si>
  <si>
    <t>Kalunguta</t>
  </si>
  <si>
    <t>Kamango</t>
  </si>
  <si>
    <t>Kyondo</t>
  </si>
  <si>
    <t>Mabalako</t>
  </si>
  <si>
    <t>Mutwanga</t>
  </si>
  <si>
    <t>Oicha</t>
  </si>
  <si>
    <t>Vuhovi</t>
  </si>
  <si>
    <t>Rutshuru</t>
  </si>
  <si>
    <t>Bambo</t>
  </si>
  <si>
    <t>Binza</t>
  </si>
  <si>
    <t>Birambizo</t>
  </si>
  <si>
    <t>Kibirizi</t>
  </si>
  <si>
    <t>Rwanguba</t>
  </si>
  <si>
    <t>Walikale</t>
  </si>
  <si>
    <t>Itebero</t>
  </si>
  <si>
    <t>Kibua</t>
  </si>
  <si>
    <t>Pinga</t>
  </si>
  <si>
    <t>Nord-Ubangi</t>
  </si>
  <si>
    <t>Bosobolo</t>
  </si>
  <si>
    <t>Businga</t>
  </si>
  <si>
    <t>Karawa</t>
  </si>
  <si>
    <t>Loko</t>
  </si>
  <si>
    <t>Gbadolite</t>
  </si>
  <si>
    <t>Mobayi-Mbongo</t>
  </si>
  <si>
    <t>Mobayi Mbongo</t>
  </si>
  <si>
    <t>Yakoma</t>
  </si>
  <si>
    <t>Abuzi</t>
  </si>
  <si>
    <t>Wapinda</t>
  </si>
  <si>
    <t>Wasolo</t>
  </si>
  <si>
    <t>Sankuru</t>
  </si>
  <si>
    <t>Katako Kombe</t>
  </si>
  <si>
    <t>Djalo Djeka</t>
  </si>
  <si>
    <t>Wembo Nyama</t>
  </si>
  <si>
    <t>Kole</t>
  </si>
  <si>
    <t>Bena Dibele</t>
  </si>
  <si>
    <t>Lodja</t>
  </si>
  <si>
    <t>Omendjadi</t>
  </si>
  <si>
    <t>Vanga Kete</t>
  </si>
  <si>
    <t>Lomela</t>
  </si>
  <si>
    <t>Tshudi Loto</t>
  </si>
  <si>
    <t>Lubefu</t>
  </si>
  <si>
    <t>Dikungu</t>
  </si>
  <si>
    <t>Minga</t>
  </si>
  <si>
    <t>Tshumbe</t>
  </si>
  <si>
    <t>Lusambo</t>
  </si>
  <si>
    <t>Ototo</t>
  </si>
  <si>
    <t>Pania Mutombo</t>
  </si>
  <si>
    <t>Sud-Kivu</t>
  </si>
  <si>
    <t>Bukavu</t>
  </si>
  <si>
    <t>Bagira</t>
  </si>
  <si>
    <t>Ibanda</t>
  </si>
  <si>
    <t>Kadutu</t>
  </si>
  <si>
    <t>Fizi</t>
  </si>
  <si>
    <t>Kimbi Lulenge</t>
  </si>
  <si>
    <t>Minembwe</t>
  </si>
  <si>
    <t>Nundu</t>
  </si>
  <si>
    <t>Idjwi</t>
  </si>
  <si>
    <t>Kabare</t>
  </si>
  <si>
    <t>Kaniola</t>
  </si>
  <si>
    <t>Katana</t>
  </si>
  <si>
    <t>Miti-Murhesa</t>
  </si>
  <si>
    <t>Nyantende</t>
  </si>
  <si>
    <t>Kalehe</t>
  </si>
  <si>
    <t>Bunyakiri</t>
  </si>
  <si>
    <t>Kalonge</t>
  </si>
  <si>
    <t>Minova</t>
  </si>
  <si>
    <t>Mwenga</t>
  </si>
  <si>
    <t>Itombwe</t>
  </si>
  <si>
    <t>Kamituga</t>
  </si>
  <si>
    <t>Kitutu</t>
  </si>
  <si>
    <t>Mwana</t>
  </si>
  <si>
    <t>Shabunda</t>
  </si>
  <si>
    <t>Kalole</t>
  </si>
  <si>
    <t>Lulingu</t>
  </si>
  <si>
    <t>Mulungu</t>
  </si>
  <si>
    <t>Uvira</t>
  </si>
  <si>
    <t>Hauts-Plateaux</t>
  </si>
  <si>
    <t>Lemera</t>
  </si>
  <si>
    <t>Ruzizi</t>
  </si>
  <si>
    <t>Walungu</t>
  </si>
  <si>
    <t>Kaziba</t>
  </si>
  <si>
    <t>Mubumbano</t>
  </si>
  <si>
    <t>Nyangezi</t>
  </si>
  <si>
    <t>Sud-Ubangi</t>
  </si>
  <si>
    <t>Budjala</t>
  </si>
  <si>
    <t>Bangabola</t>
  </si>
  <si>
    <t>Bulu</t>
  </si>
  <si>
    <t>Mbaya</t>
  </si>
  <si>
    <t>Ndage</t>
  </si>
  <si>
    <t>Gemena</t>
  </si>
  <si>
    <t>Bogosenubia</t>
  </si>
  <si>
    <t>Bominenge</t>
  </si>
  <si>
    <t>Bwamanda</t>
  </si>
  <si>
    <t>Tandala</t>
  </si>
  <si>
    <t>Kungu</t>
  </si>
  <si>
    <t>Bokonzi</t>
  </si>
  <si>
    <t>Boto</t>
  </si>
  <si>
    <t>Libenge</t>
  </si>
  <si>
    <t>Mawuya</t>
  </si>
  <si>
    <t>Zongo</t>
  </si>
  <si>
    <t>Tanganyika</t>
  </si>
  <si>
    <t>Kabalo</t>
  </si>
  <si>
    <t>Kalemie</t>
  </si>
  <si>
    <t>Nyemba</t>
  </si>
  <si>
    <t>Kongolo</t>
  </si>
  <si>
    <t>Mbulula</t>
  </si>
  <si>
    <t>Manono</t>
  </si>
  <si>
    <t>Ankoro</t>
  </si>
  <si>
    <t>Kiyambi</t>
  </si>
  <si>
    <t>Moba</t>
  </si>
  <si>
    <t>Kansimba</t>
  </si>
  <si>
    <t>Nyunzu</t>
  </si>
  <si>
    <t>Tshopo</t>
  </si>
  <si>
    <t>Bafwasende</t>
  </si>
  <si>
    <t>Bafwagbogbo</t>
  </si>
  <si>
    <t>Opienge</t>
  </si>
  <si>
    <t>Banalia</t>
  </si>
  <si>
    <t>Bengamisa</t>
  </si>
  <si>
    <t>Basoko</t>
  </si>
  <si>
    <t>Basali</t>
  </si>
  <si>
    <t>Yalimbongo</t>
  </si>
  <si>
    <t>Isangi</t>
  </si>
  <si>
    <t>Yabaondo</t>
  </si>
  <si>
    <t>Yahisuli</t>
  </si>
  <si>
    <t>Yakusu</t>
  </si>
  <si>
    <t>Kisangani</t>
  </si>
  <si>
    <t>Kabondo</t>
  </si>
  <si>
    <t>Makiso-Kisangani</t>
  </si>
  <si>
    <t>Mangobo</t>
  </si>
  <si>
    <t>Opala</t>
  </si>
  <si>
    <t>Yaleko</t>
  </si>
  <si>
    <t>Ubundu</t>
  </si>
  <si>
    <t>Lowa</t>
  </si>
  <si>
    <t>Wanierukula</t>
  </si>
  <si>
    <t>Yahuma</t>
  </si>
  <si>
    <t>Tshuapa</t>
  </si>
  <si>
    <t>Befale</t>
  </si>
  <si>
    <t>Mompono</t>
  </si>
  <si>
    <t>Boende</t>
  </si>
  <si>
    <t>Wema</t>
  </si>
  <si>
    <t>Bokungu</t>
  </si>
  <si>
    <t>Bosanga</t>
  </si>
  <si>
    <t>Yalifafo</t>
  </si>
  <si>
    <t>Djolu</t>
  </si>
  <si>
    <t>Lingomo</t>
  </si>
  <si>
    <t>Ikela</t>
  </si>
  <si>
    <t>Mondombe</t>
  </si>
  <si>
    <t>Monkoto</t>
  </si>
  <si>
    <t>Code Province</t>
  </si>
  <si>
    <t>Code Territoire</t>
  </si>
  <si>
    <t>Pcode ZS</t>
  </si>
  <si>
    <t>CD52</t>
  </si>
  <si>
    <t>CD5204</t>
  </si>
  <si>
    <t>CD5204ZS01</t>
  </si>
  <si>
    <t>CD5204ZS02</t>
  </si>
  <si>
    <t>-</t>
  </si>
  <si>
    <t>CD5207</t>
  </si>
  <si>
    <t>CD5207ZS01</t>
  </si>
  <si>
    <t>CD5206</t>
  </si>
  <si>
    <t>CD5206ZS01</t>
  </si>
  <si>
    <t>CD5206ZS02</t>
  </si>
  <si>
    <t>CD5206ZS03</t>
  </si>
  <si>
    <t>CD5209</t>
  </si>
  <si>
    <t>CD5209ZS01</t>
  </si>
  <si>
    <t>CD5202</t>
  </si>
  <si>
    <t>CD5202ZS01</t>
  </si>
  <si>
    <t>CD5202ZS02</t>
  </si>
  <si>
    <t>CD5208</t>
  </si>
  <si>
    <t>CD5208ZS01</t>
  </si>
  <si>
    <t>CD5208ZS02</t>
  </si>
  <si>
    <t>CD41</t>
  </si>
  <si>
    <t>CD4107</t>
  </si>
  <si>
    <t>CD4107ZS01</t>
  </si>
  <si>
    <t>CD4107ZS02</t>
  </si>
  <si>
    <t>CD4102</t>
  </si>
  <si>
    <t>CD4102ZS01</t>
  </si>
  <si>
    <t>CD4102ZS02</t>
  </si>
  <si>
    <t>CD4102ZS03</t>
  </si>
  <si>
    <t>CD4108</t>
  </si>
  <si>
    <t>CD4108ZS01</t>
  </si>
  <si>
    <t>CD4108ZS02</t>
  </si>
  <si>
    <t>CD4108ZS03</t>
  </si>
  <si>
    <t>CD4104</t>
  </si>
  <si>
    <t>CD4104ZS01</t>
  </si>
  <si>
    <t>CD4104ZS02</t>
  </si>
  <si>
    <t>CD4109</t>
  </si>
  <si>
    <t>CD4109ZS01</t>
  </si>
  <si>
    <t>CD4109ZS02</t>
  </si>
  <si>
    <t>CD4103</t>
  </si>
  <si>
    <t>CD4103ZS01</t>
  </si>
  <si>
    <t>CD4103ZS02</t>
  </si>
  <si>
    <t>CD4105</t>
  </si>
  <si>
    <t>CD4105ZS01</t>
  </si>
  <si>
    <t>CD4101</t>
  </si>
  <si>
    <t>CD4101ZS01</t>
  </si>
  <si>
    <t>CD4101ZS02</t>
  </si>
  <si>
    <t>CD4101ZS03</t>
  </si>
  <si>
    <t>CD71</t>
  </si>
  <si>
    <t>CD7105</t>
  </si>
  <si>
    <t>CD7105ZS01</t>
  </si>
  <si>
    <t>CD7105ZS02</t>
  </si>
  <si>
    <t>CD7105ZS03</t>
  </si>
  <si>
    <t>CD7105ZS04</t>
  </si>
  <si>
    <t>CD7105ZS05</t>
  </si>
  <si>
    <t>CD7107</t>
  </si>
  <si>
    <t>CD7107ZS01</t>
  </si>
  <si>
    <t>CD7107ZS04</t>
  </si>
  <si>
    <t>CD7107ZS02</t>
  </si>
  <si>
    <t>CD7107ZS03</t>
  </si>
  <si>
    <t>CD7102</t>
  </si>
  <si>
    <t>CD7102ZS01</t>
  </si>
  <si>
    <t>CD7102ZS02</t>
  </si>
  <si>
    <t>CD7106</t>
  </si>
  <si>
    <t>CD7106ZS01</t>
  </si>
  <si>
    <t>CD7101</t>
  </si>
  <si>
    <t>CD7101ZS01</t>
  </si>
  <si>
    <t>CD7101ZS02</t>
  </si>
  <si>
    <t>CD7101ZS03</t>
  </si>
  <si>
    <t>CD7101ZS04</t>
  </si>
  <si>
    <t>CD7101ZS05</t>
  </si>
  <si>
    <t>CD7101ZS06</t>
  </si>
  <si>
    <t>CD7101ZS07</t>
  </si>
  <si>
    <t>CD7101ZS08</t>
  </si>
  <si>
    <t>CD7101ZS09</t>
  </si>
  <si>
    <t>CD7101ZS10</t>
  </si>
  <si>
    <t>CD7101ZS11</t>
  </si>
  <si>
    <t>CD7108</t>
  </si>
  <si>
    <t>CD7108ZS01</t>
  </si>
  <si>
    <t>CD7108ZS02</t>
  </si>
  <si>
    <t>CD7109</t>
  </si>
  <si>
    <t>CD7109ZS01</t>
  </si>
  <si>
    <t>CD7109ZS02</t>
  </si>
  <si>
    <t>CD7104</t>
  </si>
  <si>
    <t>CD7104ZS01</t>
  </si>
  <si>
    <t>CD73</t>
  </si>
  <si>
    <t>CD7306</t>
  </si>
  <si>
    <t>CD7306ZS01</t>
  </si>
  <si>
    <t>CD7306ZS02</t>
  </si>
  <si>
    <t>CD7306ZS03</t>
  </si>
  <si>
    <t>CD7306ZS04</t>
  </si>
  <si>
    <t>CD7304</t>
  </si>
  <si>
    <t>CD7304ZS01</t>
  </si>
  <si>
    <t>CD7304ZS02</t>
  </si>
  <si>
    <t>CD7304ZS03</t>
  </si>
  <si>
    <t>CD7302</t>
  </si>
  <si>
    <t>CD7302ZS01</t>
  </si>
  <si>
    <t>CD7302ZS02</t>
  </si>
  <si>
    <t>CD7302ZS03</t>
  </si>
  <si>
    <t>CD7302ZS04</t>
  </si>
  <si>
    <t>CD7303</t>
  </si>
  <si>
    <t>CD7303ZS01</t>
  </si>
  <si>
    <t>CD7305</t>
  </si>
  <si>
    <t>CD7305ZS01</t>
  </si>
  <si>
    <t>CD7305ZS02</t>
  </si>
  <si>
    <t>CD7305ZS03</t>
  </si>
  <si>
    <t>CD7305ZS04</t>
  </si>
  <si>
    <t>CD53</t>
  </si>
  <si>
    <t>CD5305</t>
  </si>
  <si>
    <t>CD5305ZS01</t>
  </si>
  <si>
    <t>CD5305ZS02</t>
  </si>
  <si>
    <t>CD5307</t>
  </si>
  <si>
    <t>CD5307ZS01</t>
  </si>
  <si>
    <t>CD5307ZS02</t>
  </si>
  <si>
    <t>CD5307ZS03</t>
  </si>
  <si>
    <t>CD5303</t>
  </si>
  <si>
    <t>CD5303ZS01</t>
  </si>
  <si>
    <t>CD5302</t>
  </si>
  <si>
    <t>CD5302ZS01</t>
  </si>
  <si>
    <t>CD5302ZS02</t>
  </si>
  <si>
    <t>CD5311</t>
  </si>
  <si>
    <t>CD5311ZS01</t>
  </si>
  <si>
    <t>CD5311ZS02</t>
  </si>
  <si>
    <t>CD5311ZS03</t>
  </si>
  <si>
    <t>CD5309</t>
  </si>
  <si>
    <t>CD5309ZS01</t>
  </si>
  <si>
    <t>CD5309ZS02</t>
  </si>
  <si>
    <t>CD54</t>
  </si>
  <si>
    <t>CD5409</t>
  </si>
  <si>
    <t>CD5409ZS01</t>
  </si>
  <si>
    <t>CD5409ZS02</t>
  </si>
  <si>
    <t>CD5409ZS03</t>
  </si>
  <si>
    <t>CD5409ZS04</t>
  </si>
  <si>
    <t>CD5409ZS05</t>
  </si>
  <si>
    <t>CD5409ZS06</t>
  </si>
  <si>
    <t>CD5405</t>
  </si>
  <si>
    <t>CD5405ZS01</t>
  </si>
  <si>
    <t>CD5405ZS02</t>
  </si>
  <si>
    <t>CD5405ZS03</t>
  </si>
  <si>
    <t>CD5405ZS04</t>
  </si>
  <si>
    <t>CD5405ZS05</t>
  </si>
  <si>
    <t>CD5405ZS06</t>
  </si>
  <si>
    <t>CD5405ZS07</t>
  </si>
  <si>
    <t>CD5405ZS08</t>
  </si>
  <si>
    <t>CD5405ZS09</t>
  </si>
  <si>
    <t>CD5405ZS10</t>
  </si>
  <si>
    <t>CD5405ZS11</t>
  </si>
  <si>
    <t>CD5405ZS12</t>
  </si>
  <si>
    <t>CD5405ZS13</t>
  </si>
  <si>
    <t>CD5402</t>
  </si>
  <si>
    <t>CD5402ZS01</t>
  </si>
  <si>
    <t>CD5402ZS02</t>
  </si>
  <si>
    <t>CD5402ZS03</t>
  </si>
  <si>
    <t>CD5402ZS04</t>
  </si>
  <si>
    <t>CD5402ZS05</t>
  </si>
  <si>
    <t>CD5402ZS06</t>
  </si>
  <si>
    <t>CD5407</t>
  </si>
  <si>
    <t>CD5407ZS01</t>
  </si>
  <si>
    <t>CD5407ZS02</t>
  </si>
  <si>
    <t>CD5407ZS03</t>
  </si>
  <si>
    <t>CD5407ZS04</t>
  </si>
  <si>
    <t>CD5407ZS05</t>
  </si>
  <si>
    <t>CD5407ZS06</t>
  </si>
  <si>
    <t>CD5407ZS07</t>
  </si>
  <si>
    <t>CD5403</t>
  </si>
  <si>
    <t>CD5403ZS01</t>
  </si>
  <si>
    <t>CD5403ZS02</t>
  </si>
  <si>
    <t>CD5403ZS03</t>
  </si>
  <si>
    <t>CD5403ZS04</t>
  </si>
  <si>
    <t>CD92</t>
  </si>
  <si>
    <t>CD9208</t>
  </si>
  <si>
    <t>CD9208ZS01</t>
  </si>
  <si>
    <t>CD9205</t>
  </si>
  <si>
    <t>CD9205ZS01</t>
  </si>
  <si>
    <t>CD9205ZS02</t>
  </si>
  <si>
    <t>CD9205ZS03</t>
  </si>
  <si>
    <t>CD9202</t>
  </si>
  <si>
    <t>CD9202ZS01</t>
  </si>
  <si>
    <t>CD9202ZS04</t>
  </si>
  <si>
    <t>CD9202ZS05</t>
  </si>
  <si>
    <t>CD9202ZS06</t>
  </si>
  <si>
    <t>CD9202ZS07</t>
  </si>
  <si>
    <t>CD9202ZS08</t>
  </si>
  <si>
    <t>CD9204</t>
  </si>
  <si>
    <t>CD9204ZS01</t>
  </si>
  <si>
    <t>CD9207</t>
  </si>
  <si>
    <t>CD9207ZS01</t>
  </si>
  <si>
    <t>CD9207ZS02</t>
  </si>
  <si>
    <t>CD9207ZS03</t>
  </si>
  <si>
    <t>CD9207ZS04</t>
  </si>
  <si>
    <t>CD91</t>
  </si>
  <si>
    <t>CD9106</t>
  </si>
  <si>
    <t>CD9106ZS02</t>
  </si>
  <si>
    <t>CD9106ZS03</t>
  </si>
  <si>
    <t>CD9102</t>
  </si>
  <si>
    <t>CD9102ZS02</t>
  </si>
  <si>
    <t>CD9102ZS03</t>
  </si>
  <si>
    <t>CD9102ZS04</t>
  </si>
  <si>
    <t>CD9107</t>
  </si>
  <si>
    <t>CD9107ZS01</t>
  </si>
  <si>
    <t>CD9107ZS02</t>
  </si>
  <si>
    <t>CD9107ZS03</t>
  </si>
  <si>
    <t>CD9107ZS04</t>
  </si>
  <si>
    <t>CD9101</t>
  </si>
  <si>
    <t>CD9101ZS01</t>
  </si>
  <si>
    <t>CD9101ZS03</t>
  </si>
  <si>
    <t>CD9101ZS04</t>
  </si>
  <si>
    <t>CD9101ZS05</t>
  </si>
  <si>
    <t>CD9105</t>
  </si>
  <si>
    <t>CD9105ZS01</t>
  </si>
  <si>
    <t>CD9105ZS04</t>
  </si>
  <si>
    <t>CD9105ZS05</t>
  </si>
  <si>
    <t>CD9104</t>
  </si>
  <si>
    <t>CD9104ZS02</t>
  </si>
  <si>
    <t>CD9104ZS03</t>
  </si>
  <si>
    <t>CD9104ZS04</t>
  </si>
  <si>
    <t>CD82</t>
  </si>
  <si>
    <t>CD8207</t>
  </si>
  <si>
    <t>CD8207ZS01</t>
  </si>
  <si>
    <t>CD8209</t>
  </si>
  <si>
    <t>CD8209ZS01</t>
  </si>
  <si>
    <t>CD8208</t>
  </si>
  <si>
    <t>CD8208ZS01</t>
  </si>
  <si>
    <t>CD8208ZS02</t>
  </si>
  <si>
    <t>CD8201</t>
  </si>
  <si>
    <t>CD8201ZS01</t>
  </si>
  <si>
    <t>CD8201ZS02</t>
  </si>
  <si>
    <t>CD8201ZS03</t>
  </si>
  <si>
    <t>CD8201ZS04</t>
  </si>
  <si>
    <t>CD8201ZS05</t>
  </si>
  <si>
    <t>CD8201ZS06</t>
  </si>
  <si>
    <t>CD8201ZS07</t>
  </si>
  <si>
    <t>CD8201ZS08</t>
  </si>
  <si>
    <t>CD8201ZS09</t>
  </si>
  <si>
    <t>CD8201ZS10</t>
  </si>
  <si>
    <t>CD8205</t>
  </si>
  <si>
    <t>CD8205ZS01</t>
  </si>
  <si>
    <t>CD8205ZS02</t>
  </si>
  <si>
    <t>CD8202</t>
  </si>
  <si>
    <t>CD8202ZS01</t>
  </si>
  <si>
    <t>CD8202ZS02</t>
  </si>
  <si>
    <t>CD10</t>
  </si>
  <si>
    <t>CD1000</t>
  </si>
  <si>
    <t>CD1000ZS01</t>
  </si>
  <si>
    <t>CD1000ZS02</t>
  </si>
  <si>
    <t>CD1000ZS03</t>
  </si>
  <si>
    <t>CD1000ZS04</t>
  </si>
  <si>
    <t>CD1000ZS05</t>
  </si>
  <si>
    <t>CD1000ZS06</t>
  </si>
  <si>
    <t>CD1000ZS07</t>
  </si>
  <si>
    <t>CD1000ZS08</t>
  </si>
  <si>
    <t>CD1000ZS09</t>
  </si>
  <si>
    <t>CD1000ZS10</t>
  </si>
  <si>
    <t>CD1000ZS11</t>
  </si>
  <si>
    <t>CD1000ZS12</t>
  </si>
  <si>
    <t>CD1000ZS13</t>
  </si>
  <si>
    <t>CD1000ZS14</t>
  </si>
  <si>
    <t>CD1000ZS15</t>
  </si>
  <si>
    <t>CD1000ZS16</t>
  </si>
  <si>
    <t>CD1000ZS17</t>
  </si>
  <si>
    <t>CD1000ZS18</t>
  </si>
  <si>
    <t>CD1000ZS19</t>
  </si>
  <si>
    <t>CD1000ZS20</t>
  </si>
  <si>
    <t>CD1000ZS21</t>
  </si>
  <si>
    <t>CD1000ZS22</t>
  </si>
  <si>
    <t>CD1000ZS23</t>
  </si>
  <si>
    <t>CD1000ZS24</t>
  </si>
  <si>
    <t>CD1000ZS25</t>
  </si>
  <si>
    <t>CD1000ZS26</t>
  </si>
  <si>
    <t>CD1000ZS27</t>
  </si>
  <si>
    <t>CD1000ZS28</t>
  </si>
  <si>
    <t>CD1000ZS29</t>
  </si>
  <si>
    <t>CD1000ZS30</t>
  </si>
  <si>
    <t>CD1000ZS31</t>
  </si>
  <si>
    <t>CD1000ZS32</t>
  </si>
  <si>
    <t>CD1000ZS33</t>
  </si>
  <si>
    <t>CD1000ZS34</t>
  </si>
  <si>
    <t>CD1000ZS35</t>
  </si>
  <si>
    <t>CD20</t>
  </si>
  <si>
    <t>CD2002</t>
  </si>
  <si>
    <t>CD2002ZS01</t>
  </si>
  <si>
    <t>CD2015</t>
  </si>
  <si>
    <t>CD2015ZS01</t>
  </si>
  <si>
    <t>CD2015ZS02</t>
  </si>
  <si>
    <t>CD2019</t>
  </si>
  <si>
    <t>CD2019ZS01</t>
  </si>
  <si>
    <t>CD2005</t>
  </si>
  <si>
    <t>CD2005ZS01</t>
  </si>
  <si>
    <t>CD2005ZS02</t>
  </si>
  <si>
    <t>CD2010</t>
  </si>
  <si>
    <t>CD2010ZS01</t>
  </si>
  <si>
    <t>CD2010ZS02</t>
  </si>
  <si>
    <t>CD2010ZS03</t>
  </si>
  <si>
    <t>CD2017</t>
  </si>
  <si>
    <t>CD2017ZS01</t>
  </si>
  <si>
    <t>CD2017ZS02</t>
  </si>
  <si>
    <t>CD2017ZS03</t>
  </si>
  <si>
    <t>CD2001</t>
  </si>
  <si>
    <t>CD2001ZS01</t>
  </si>
  <si>
    <t>CD2001ZS02</t>
  </si>
  <si>
    <t>CD2013</t>
  </si>
  <si>
    <t>CD2013ZS01</t>
  </si>
  <si>
    <t>CD2013ZS02</t>
  </si>
  <si>
    <t>CD2013ZS03</t>
  </si>
  <si>
    <t>CD2013ZS04</t>
  </si>
  <si>
    <t>CD2013ZS05</t>
  </si>
  <si>
    <t>CD2003</t>
  </si>
  <si>
    <t>CD2003ZS01</t>
  </si>
  <si>
    <t>CD2003ZS02</t>
  </si>
  <si>
    <t>CD2003ZS03</t>
  </si>
  <si>
    <t>CD2009</t>
  </si>
  <si>
    <t>CD2009ZS01</t>
  </si>
  <si>
    <t>CD2009ZS02</t>
  </si>
  <si>
    <t>CD2011</t>
  </si>
  <si>
    <t>CD2011ZS01</t>
  </si>
  <si>
    <t>CD2011ZS02</t>
  </si>
  <si>
    <t>CD2007</t>
  </si>
  <si>
    <t>CD2007ZS01</t>
  </si>
  <si>
    <t>CD2007ZS02</t>
  </si>
  <si>
    <t>CD2007ZS03</t>
  </si>
  <si>
    <t>CD2007ZS04</t>
  </si>
  <si>
    <t>CD2007ZS05</t>
  </si>
  <si>
    <t>CD31</t>
  </si>
  <si>
    <t>CD3103</t>
  </si>
  <si>
    <t>CD3103ZS01</t>
  </si>
  <si>
    <t>CD3103ZS02</t>
  </si>
  <si>
    <t>CD3103ZS03</t>
  </si>
  <si>
    <t>CD3105</t>
  </si>
  <si>
    <t>CD3105ZS01</t>
  </si>
  <si>
    <t>CD3105ZS02</t>
  </si>
  <si>
    <t>CD3106</t>
  </si>
  <si>
    <t>CD3106ZS01</t>
  </si>
  <si>
    <t>CD3106ZS02</t>
  </si>
  <si>
    <t>CD3106ZS03</t>
  </si>
  <si>
    <t>CD3106ZS04</t>
  </si>
  <si>
    <t>CD3106ZS05</t>
  </si>
  <si>
    <t>CD3102</t>
  </si>
  <si>
    <t>CD3102ZS01</t>
  </si>
  <si>
    <t>CD3102ZS02</t>
  </si>
  <si>
    <t>CD3102ZS03</t>
  </si>
  <si>
    <t>CD3108</t>
  </si>
  <si>
    <t>CD3108ZS01</t>
  </si>
  <si>
    <t>CD32</t>
  </si>
  <si>
    <t>CD3202</t>
  </si>
  <si>
    <t>CD3202ZS01</t>
  </si>
  <si>
    <t>CD3202ZS02</t>
  </si>
  <si>
    <t>CD3202ZS03</t>
  </si>
  <si>
    <t>CD3201</t>
  </si>
  <si>
    <t>CD3201ZS01</t>
  </si>
  <si>
    <t>CD3204</t>
  </si>
  <si>
    <t>CD3204ZS01</t>
  </si>
  <si>
    <t>CD3204ZS02</t>
  </si>
  <si>
    <t>CD3204ZS04</t>
  </si>
  <si>
    <t>CD3204ZS05</t>
  </si>
  <si>
    <t>CD3204ZS03</t>
  </si>
  <si>
    <t>CD3210</t>
  </si>
  <si>
    <t>CD3210ZS01</t>
  </si>
  <si>
    <t>CD3210ZS02</t>
  </si>
  <si>
    <t>CD3210ZS03</t>
  </si>
  <si>
    <t>CD3206</t>
  </si>
  <si>
    <t>CD3206ZS01</t>
  </si>
  <si>
    <t>CD3206ZS02</t>
  </si>
  <si>
    <t>CD3206ZS03</t>
  </si>
  <si>
    <t>CD3206ZS04</t>
  </si>
  <si>
    <t>CD3206ZS05</t>
  </si>
  <si>
    <t>CD3206ZS06</t>
  </si>
  <si>
    <t>CD3203</t>
  </si>
  <si>
    <t>CD3203ZS01</t>
  </si>
  <si>
    <t>CD3203ZS02</t>
  </si>
  <si>
    <t>CD3212</t>
  </si>
  <si>
    <t>CD3212ZS01</t>
  </si>
  <si>
    <t>CD3212ZS02</t>
  </si>
  <si>
    <t>CD3212ZS03</t>
  </si>
  <si>
    <t>CD3212ZS04</t>
  </si>
  <si>
    <t>CD81</t>
  </si>
  <si>
    <t>CD8102</t>
  </si>
  <si>
    <t>CD8102ZS01</t>
  </si>
  <si>
    <t>CD8102ZS02</t>
  </si>
  <si>
    <t>CD8102ZS03</t>
  </si>
  <si>
    <t>CD8105</t>
  </si>
  <si>
    <t>CD8105ZS01</t>
  </si>
  <si>
    <t>CD8108</t>
  </si>
  <si>
    <t>CD8108ZS01</t>
  </si>
  <si>
    <t>CD8108ZS02</t>
  </si>
  <si>
    <t>CD8108ZS03</t>
  </si>
  <si>
    <t>CD8104</t>
  </si>
  <si>
    <t>CD8104ZS01</t>
  </si>
  <si>
    <t>CD8104ZS02</t>
  </si>
  <si>
    <t>CD8104ZS03</t>
  </si>
  <si>
    <t>CD8104ZS04</t>
  </si>
  <si>
    <t>CD8103</t>
  </si>
  <si>
    <t>CD8103ZS01</t>
  </si>
  <si>
    <t>CD8103ZS02</t>
  </si>
  <si>
    <t>CD8106</t>
  </si>
  <si>
    <t>CD8106ZS01</t>
  </si>
  <si>
    <t>CD8106ZS02</t>
  </si>
  <si>
    <t>CD8106ZS03</t>
  </si>
  <si>
    <t>CD72</t>
  </si>
  <si>
    <t>CD7205</t>
  </si>
  <si>
    <t>CD7205ZS01</t>
  </si>
  <si>
    <t>CD7205ZS02</t>
  </si>
  <si>
    <t>CD7207</t>
  </si>
  <si>
    <t>CD7207ZS01</t>
  </si>
  <si>
    <t>CD7207ZS02</t>
  </si>
  <si>
    <t>CD7203</t>
  </si>
  <si>
    <t>CD7203ZS01</t>
  </si>
  <si>
    <t>CD7203ZS02</t>
  </si>
  <si>
    <t>CD7203ZS03</t>
  </si>
  <si>
    <t>CD7203ZS04</t>
  </si>
  <si>
    <t>CD7202</t>
  </si>
  <si>
    <t>CD7202ZS01</t>
  </si>
  <si>
    <t>CD7202ZS02</t>
  </si>
  <si>
    <t>CD7202ZS03</t>
  </si>
  <si>
    <t>CD7206</t>
  </si>
  <si>
    <t>CD7206ZS01</t>
  </si>
  <si>
    <t>CD7206ZS02</t>
  </si>
  <si>
    <t>CD33</t>
  </si>
  <si>
    <t>CD3308</t>
  </si>
  <si>
    <t>CD3308ZS01</t>
  </si>
  <si>
    <t>CD3302</t>
  </si>
  <si>
    <t>CD3302ZS01</t>
  </si>
  <si>
    <t>CD3302ZS02</t>
  </si>
  <si>
    <t>CD3302ZS03</t>
  </si>
  <si>
    <t>CD3303</t>
  </si>
  <si>
    <t>CD3303ZS01</t>
  </si>
  <si>
    <t>CD3303ZS02</t>
  </si>
  <si>
    <t>CD3306</t>
  </si>
  <si>
    <t>CD3306ZS01</t>
  </si>
  <si>
    <t>CD3306ZS02</t>
  </si>
  <si>
    <t>CD3307</t>
  </si>
  <si>
    <t>CD3307ZS01</t>
  </si>
  <si>
    <t>CD3311</t>
  </si>
  <si>
    <t>CD3311ZS01</t>
  </si>
  <si>
    <t>CD3304</t>
  </si>
  <si>
    <t>CD3304ZS01</t>
  </si>
  <si>
    <t>CD3304ZS02</t>
  </si>
  <si>
    <t>CD3304ZS03</t>
  </si>
  <si>
    <t>CD3310</t>
  </si>
  <si>
    <t>CD3310ZS01</t>
  </si>
  <si>
    <t>CD63</t>
  </si>
  <si>
    <t>CD6309</t>
  </si>
  <si>
    <t>CD6309ZS01</t>
  </si>
  <si>
    <t>CD6309ZS02</t>
  </si>
  <si>
    <t>CD6309ZS03</t>
  </si>
  <si>
    <t>CD6302</t>
  </si>
  <si>
    <t>CD6302ZS01</t>
  </si>
  <si>
    <t>CD6311</t>
  </si>
  <si>
    <t>CD6311ZS01</t>
  </si>
  <si>
    <t>CD6311ZS02</t>
  </si>
  <si>
    <t>CD6311ZS03</t>
  </si>
  <si>
    <t>CD6313</t>
  </si>
  <si>
    <t>CD6313ZS01</t>
  </si>
  <si>
    <t>CD6313ZS02</t>
  </si>
  <si>
    <t>CD6301</t>
  </si>
  <si>
    <t>CD6301ZS01</t>
  </si>
  <si>
    <t>CD6301ZS02</t>
  </si>
  <si>
    <t>CD6305</t>
  </si>
  <si>
    <t>CD6305ZS01</t>
  </si>
  <si>
    <t>CD6305ZS02</t>
  </si>
  <si>
    <t>CD6307</t>
  </si>
  <si>
    <t>CD6307ZS01</t>
  </si>
  <si>
    <t>CD6307ZS02</t>
  </si>
  <si>
    <t>CD6307ZS03</t>
  </si>
  <si>
    <t>CD6303</t>
  </si>
  <si>
    <t>CD6303ZS01</t>
  </si>
  <si>
    <t>CD6303ZS02</t>
  </si>
  <si>
    <t>CD44</t>
  </si>
  <si>
    <t>CD4405</t>
  </si>
  <si>
    <t>CD4405ZS01</t>
  </si>
  <si>
    <t>CD4405ZS02</t>
  </si>
  <si>
    <t>CD4405ZS03</t>
  </si>
  <si>
    <t>CD4405ZS04</t>
  </si>
  <si>
    <t>CD4404</t>
  </si>
  <si>
    <t>CD4404ZS01</t>
  </si>
  <si>
    <t>CD4404ZS02</t>
  </si>
  <si>
    <t>CD4404ZS03</t>
  </si>
  <si>
    <t>CD4404ZS04</t>
  </si>
  <si>
    <t>CD4404ZS05</t>
  </si>
  <si>
    <t>CD4402</t>
  </si>
  <si>
    <t>CD4402ZS01</t>
  </si>
  <si>
    <t>CD4402ZS02</t>
  </si>
  <si>
    <t>CD4402ZS03</t>
  </si>
  <si>
    <t>CD61</t>
  </si>
  <si>
    <t>CD6109</t>
  </si>
  <si>
    <t>CD6109ZS01</t>
  </si>
  <si>
    <t>CD6110</t>
  </si>
  <si>
    <t>CD6110ZS01</t>
  </si>
  <si>
    <t>CD6110ZS02</t>
  </si>
  <si>
    <t>CD6101</t>
  </si>
  <si>
    <t>CD6101ZS01</t>
  </si>
  <si>
    <t>CD6101ZS02</t>
  </si>
  <si>
    <t>CD6105</t>
  </si>
  <si>
    <t>CD6105ZS01</t>
  </si>
  <si>
    <t>CD6105ZS02</t>
  </si>
  <si>
    <t>CD6105ZS03</t>
  </si>
  <si>
    <t>CD6105ZS04</t>
  </si>
  <si>
    <t>CD6105ZS05</t>
  </si>
  <si>
    <t>CD6105ZS06</t>
  </si>
  <si>
    <t>CD6105ZS07</t>
  </si>
  <si>
    <t>CD6103</t>
  </si>
  <si>
    <t>CD6103ZS01</t>
  </si>
  <si>
    <t>CD6103ZS02</t>
  </si>
  <si>
    <t>CD6103ZS03</t>
  </si>
  <si>
    <t>CD6103ZS04</t>
  </si>
  <si>
    <t>CD6102</t>
  </si>
  <si>
    <t>CD6102ZS01</t>
  </si>
  <si>
    <t>CD6107</t>
  </si>
  <si>
    <t>CD6107ZS01</t>
  </si>
  <si>
    <t>CD6107ZS02</t>
  </si>
  <si>
    <t>CD6107ZS03</t>
  </si>
  <si>
    <t>CD6107ZS04</t>
  </si>
  <si>
    <t>CD6107ZS05</t>
  </si>
  <si>
    <t>CD6107ZS06</t>
  </si>
  <si>
    <t>CD6107ZS07</t>
  </si>
  <si>
    <t>CD6111</t>
  </si>
  <si>
    <t>CD6111ZS01</t>
  </si>
  <si>
    <t>CD6111ZS02</t>
  </si>
  <si>
    <t>CD6111ZS03</t>
  </si>
  <si>
    <t>CD6111ZS04</t>
  </si>
  <si>
    <t>CD6111ZS05</t>
  </si>
  <si>
    <t>CD6111ZS06</t>
  </si>
  <si>
    <t>CD6104</t>
  </si>
  <si>
    <t>CD6104ZS01</t>
  </si>
  <si>
    <t>CD6104ZS02</t>
  </si>
  <si>
    <t>CD6104ZS03</t>
  </si>
  <si>
    <t>CD6104ZS04</t>
  </si>
  <si>
    <t>CD43</t>
  </si>
  <si>
    <t>CD4306</t>
  </si>
  <si>
    <t>CD4306ZS01</t>
  </si>
  <si>
    <t>CD4306ZS02</t>
  </si>
  <si>
    <t>CD4305</t>
  </si>
  <si>
    <t>CD4305ZS01</t>
  </si>
  <si>
    <t>CD4305ZS02</t>
  </si>
  <si>
    <t>CD4305ZS03</t>
  </si>
  <si>
    <t>CD4301</t>
  </si>
  <si>
    <t>CD4301ZS01</t>
  </si>
  <si>
    <t>CD4302</t>
  </si>
  <si>
    <t>CD4302ZS01</t>
  </si>
  <si>
    <t>CD4304</t>
  </si>
  <si>
    <t>CD4304ZS01</t>
  </si>
  <si>
    <t>CD4304ZS02</t>
  </si>
  <si>
    <t>CD4304ZS03</t>
  </si>
  <si>
    <t>CD4304ZS04</t>
  </si>
  <si>
    <t>CD83</t>
  </si>
  <si>
    <t>CD8308</t>
  </si>
  <si>
    <t>CD8308ZS01</t>
  </si>
  <si>
    <t>CD8308ZS02</t>
  </si>
  <si>
    <t>CD8308ZS03</t>
  </si>
  <si>
    <t>CD8306</t>
  </si>
  <si>
    <t>CD8306ZS01</t>
  </si>
  <si>
    <t>CD8306ZS02</t>
  </si>
  <si>
    <t>CD8303</t>
  </si>
  <si>
    <t>CD8303ZS01</t>
  </si>
  <si>
    <t>CD8303ZS02</t>
  </si>
  <si>
    <t>CD8303ZS03</t>
  </si>
  <si>
    <t>CD8307</t>
  </si>
  <si>
    <t>CD8307ZS01</t>
  </si>
  <si>
    <t>CD8307ZS02</t>
  </si>
  <si>
    <t>CD8309</t>
  </si>
  <si>
    <t>CD8309ZS01</t>
  </si>
  <si>
    <t>CD8309ZS02</t>
  </si>
  <si>
    <t>CD8309ZS03</t>
  </si>
  <si>
    <t>CD8302</t>
  </si>
  <si>
    <t>CD8302ZS01</t>
  </si>
  <si>
    <t>CD8302ZS02</t>
  </si>
  <si>
    <t>CD8302ZS03</t>
  </si>
  <si>
    <t>CD62</t>
  </si>
  <si>
    <t>CD6201</t>
  </si>
  <si>
    <t>CD6201ZS01</t>
  </si>
  <si>
    <t>CD6201ZS02</t>
  </si>
  <si>
    <t>CD6201ZS03</t>
  </si>
  <si>
    <t>CD6210</t>
  </si>
  <si>
    <t>CD6210ZS01</t>
  </si>
  <si>
    <t>CD6210ZS02</t>
  </si>
  <si>
    <t>CD6210ZS03</t>
  </si>
  <si>
    <t>CD6210ZS04</t>
  </si>
  <si>
    <t>CD6206</t>
  </si>
  <si>
    <t>CD6206ZS01</t>
  </si>
  <si>
    <t>CD6202</t>
  </si>
  <si>
    <t>CD6202ZS01</t>
  </si>
  <si>
    <t>CD6202ZS02</t>
  </si>
  <si>
    <t>CD6202ZS03</t>
  </si>
  <si>
    <t>CD6202ZS04</t>
  </si>
  <si>
    <t>CD6202ZS05</t>
  </si>
  <si>
    <t>CD6205</t>
  </si>
  <si>
    <t>CD6205ZS01</t>
  </si>
  <si>
    <t>CD6205ZS02</t>
  </si>
  <si>
    <t>CD6205ZS03</t>
  </si>
  <si>
    <t>CD6205ZS04</t>
  </si>
  <si>
    <t>CD6212</t>
  </si>
  <si>
    <t>CD6212ZS01</t>
  </si>
  <si>
    <t>CD6212ZS02</t>
  </si>
  <si>
    <t>CD6212ZS03</t>
  </si>
  <si>
    <t>CD6212ZS04</t>
  </si>
  <si>
    <t>CD6212ZS05</t>
  </si>
  <si>
    <t>CD6203</t>
  </si>
  <si>
    <t>CD6203ZS01</t>
  </si>
  <si>
    <t>CD6203ZS02</t>
  </si>
  <si>
    <t>CD6203ZS03</t>
  </si>
  <si>
    <t>CD6203ZS04</t>
  </si>
  <si>
    <t>CD6208</t>
  </si>
  <si>
    <t>CD6208ZS01</t>
  </si>
  <si>
    <t>CD6208ZS02</t>
  </si>
  <si>
    <t>CD6208ZS03</t>
  </si>
  <si>
    <t>CD6208ZS04</t>
  </si>
  <si>
    <t>CD6207</t>
  </si>
  <si>
    <t>CD6207ZS01</t>
  </si>
  <si>
    <t>CD6207ZS02</t>
  </si>
  <si>
    <t>CD6207ZS03</t>
  </si>
  <si>
    <t>CD6207ZS04</t>
  </si>
  <si>
    <t>CD42</t>
  </si>
  <si>
    <t>CD4203</t>
  </si>
  <si>
    <t>CD4203ZS01</t>
  </si>
  <si>
    <t>CD4203ZS02</t>
  </si>
  <si>
    <t>CD4203ZS03</t>
  </si>
  <si>
    <t>CD4203ZS04</t>
  </si>
  <si>
    <t>CD4203ZS05</t>
  </si>
  <si>
    <t>CD4202</t>
  </si>
  <si>
    <t>CD4202ZS01</t>
  </si>
  <si>
    <t>CD4202ZS02</t>
  </si>
  <si>
    <t>CD4202ZS03</t>
  </si>
  <si>
    <t>CD4202ZS04</t>
  </si>
  <si>
    <t>CD4202ZS05</t>
  </si>
  <si>
    <t>CD4204</t>
  </si>
  <si>
    <t>CD4204ZS01</t>
  </si>
  <si>
    <t>CD4204ZS02</t>
  </si>
  <si>
    <t>CD4204ZS03</t>
  </si>
  <si>
    <t>CD4205</t>
  </si>
  <si>
    <t>CD4205ZS01</t>
  </si>
  <si>
    <t>CD4205ZS02</t>
  </si>
  <si>
    <t>CD4206</t>
  </si>
  <si>
    <t>CD4206ZS01</t>
  </si>
  <si>
    <t>CD74</t>
  </si>
  <si>
    <t>CD7407</t>
  </si>
  <si>
    <t>CD7407ZS01</t>
  </si>
  <si>
    <t>CD7402</t>
  </si>
  <si>
    <t>CD7402ZS01</t>
  </si>
  <si>
    <t>CD7402ZS02</t>
  </si>
  <si>
    <t>CD7409</t>
  </si>
  <si>
    <t>CD7409ZS01</t>
  </si>
  <si>
    <t>CD7409ZS02</t>
  </si>
  <si>
    <t>CD7406</t>
  </si>
  <si>
    <t>CD7406ZS01</t>
  </si>
  <si>
    <t>CD7406ZS02</t>
  </si>
  <si>
    <t>CD7406ZS03</t>
  </si>
  <si>
    <t>CD7404</t>
  </si>
  <si>
    <t>CD7404ZS01</t>
  </si>
  <si>
    <t>CD7404ZS02</t>
  </si>
  <si>
    <t>CD7410</t>
  </si>
  <si>
    <t>CD7410ZS01</t>
  </si>
  <si>
    <t>CD51</t>
  </si>
  <si>
    <t>CD5111</t>
  </si>
  <si>
    <t>CD5111ZS01</t>
  </si>
  <si>
    <t>CD5111ZS02</t>
  </si>
  <si>
    <t>CD5111ZS03</t>
  </si>
  <si>
    <t>CD5110</t>
  </si>
  <si>
    <t>CD5110ZS01</t>
  </si>
  <si>
    <t>CD5110ZS02</t>
  </si>
  <si>
    <t>CD5109</t>
  </si>
  <si>
    <t>CD5109ZS01</t>
  </si>
  <si>
    <t>CD5109ZS02</t>
  </si>
  <si>
    <t>CD5109ZS03</t>
  </si>
  <si>
    <t>CD5105</t>
  </si>
  <si>
    <t>CD5105ZS01</t>
  </si>
  <si>
    <t>CD5105ZS02</t>
  </si>
  <si>
    <t>CD5105ZS03</t>
  </si>
  <si>
    <t>CD5105ZS04</t>
  </si>
  <si>
    <t>CD5101</t>
  </si>
  <si>
    <t>CD5101ZS01</t>
  </si>
  <si>
    <t>CD5101ZS02</t>
  </si>
  <si>
    <t>CD5101ZS03</t>
  </si>
  <si>
    <t>CD5101ZS04</t>
  </si>
  <si>
    <t>CD5101ZS05</t>
  </si>
  <si>
    <t>CD5103</t>
  </si>
  <si>
    <t>CD5103ZS01</t>
  </si>
  <si>
    <t>CD5103ZS02</t>
  </si>
  <si>
    <t>CD5102</t>
  </si>
  <si>
    <t>CD5102ZS01</t>
  </si>
  <si>
    <t>CD5102ZS02</t>
  </si>
  <si>
    <t>CD5102ZS03</t>
  </si>
  <si>
    <t>CD5107</t>
  </si>
  <si>
    <t>CD5107ZS01</t>
  </si>
  <si>
    <t>CD45</t>
  </si>
  <si>
    <t>CD4503</t>
  </si>
  <si>
    <t>CD4503ZS01</t>
  </si>
  <si>
    <t>CD4503ZS02</t>
  </si>
  <si>
    <t>CD4502</t>
  </si>
  <si>
    <t>CD4502ZS01</t>
  </si>
  <si>
    <t>CD4502ZS02</t>
  </si>
  <si>
    <t>CD4506</t>
  </si>
  <si>
    <t>CD4506ZS01</t>
  </si>
  <si>
    <t>CD4506ZS02</t>
  </si>
  <si>
    <t>CD4506ZS03</t>
  </si>
  <si>
    <t>CD4504</t>
  </si>
  <si>
    <t>CD4504ZS01</t>
  </si>
  <si>
    <t>CD4504ZS02</t>
  </si>
  <si>
    <t>CD4505</t>
  </si>
  <si>
    <t>CD4505ZS01</t>
  </si>
  <si>
    <t>CD4505ZS02</t>
  </si>
  <si>
    <t>CD4507</t>
  </si>
  <si>
    <t>CD4507ZS01</t>
  </si>
  <si>
    <t>Oui / non</t>
  </si>
  <si>
    <t>Type de réponse</t>
  </si>
  <si>
    <t>Sous activité</t>
  </si>
  <si>
    <t>Modalités</t>
  </si>
  <si>
    <t>Statut du projet</t>
  </si>
  <si>
    <t>nom_organisation</t>
  </si>
  <si>
    <t>acronym_org</t>
  </si>
  <si>
    <t>Oui</t>
  </si>
  <si>
    <t>Nations Unies</t>
  </si>
  <si>
    <t>Urgence - RRM</t>
  </si>
  <si>
    <t>Assistance alimentaire, vivres</t>
  </si>
  <si>
    <t>1) Aide alimentaire (en nature)</t>
  </si>
  <si>
    <t>NA</t>
  </si>
  <si>
    <t>AA/DKH</t>
  </si>
  <si>
    <t>Non</t>
  </si>
  <si>
    <t>ONG Internationale</t>
  </si>
  <si>
    <t>Urgence</t>
  </si>
  <si>
    <t>Assistance alimentaire, cash</t>
  </si>
  <si>
    <t>Planifié et financé</t>
  </si>
  <si>
    <t>Aide et Action à la Coopération au développent et la Solidarité</t>
  </si>
  <si>
    <t>AACDS</t>
  </si>
  <si>
    <t>En nature</t>
  </si>
  <si>
    <t>ONG nationale</t>
  </si>
  <si>
    <t>Développement (résilience)</t>
  </si>
  <si>
    <t xml:space="preserve">Appui à la production agricole d'urgence </t>
  </si>
  <si>
    <t>1) Aide alimentaire (espèces ou coupons)</t>
  </si>
  <si>
    <t>Autre - précisez dans commentaire</t>
  </si>
  <si>
    <t>En cours</t>
  </si>
  <si>
    <t>Association des Agriculteurs et Eleveurs du kivu</t>
  </si>
  <si>
    <t xml:space="preserve">AAGRIEKI  </t>
  </si>
  <si>
    <t>Mouvement Croix Rouge</t>
  </si>
  <si>
    <t>Urgence et Développement (Résilience). Approche Nexus</t>
  </si>
  <si>
    <t xml:space="preserve">Appui aux moyens de subsistance </t>
  </si>
  <si>
    <t>Complété</t>
  </si>
  <si>
    <t>ActionAid International</t>
  </si>
  <si>
    <t>AAI</t>
  </si>
  <si>
    <t>Gouvernement</t>
  </si>
  <si>
    <t xml:space="preserve">1) Distribution des intrants agricoles ( maraîchage,  culture vivriere à cycle court )  </t>
  </si>
  <si>
    <t>Autre (à préciser dans la colonne commentaire)</t>
  </si>
  <si>
    <t>Aide et Action pour la Paix</t>
  </si>
  <si>
    <t>AAP</t>
  </si>
  <si>
    <t>Autres</t>
  </si>
  <si>
    <t>Agence d'Achat des Performances</t>
  </si>
  <si>
    <t xml:space="preserve">AAP  </t>
  </si>
  <si>
    <t>1) Appui l'agriculture (production, stockage, commercialisation, autre)</t>
  </si>
  <si>
    <t>Action Age RDC</t>
  </si>
  <si>
    <t>AA-RDC</t>
  </si>
  <si>
    <t>Association des Agriculteurs Sans Frontières</t>
  </si>
  <si>
    <t>AASF</t>
  </si>
  <si>
    <t>Association du Barreau Américain</t>
  </si>
  <si>
    <t>ABA</t>
  </si>
  <si>
    <t>American Bar Association Rule Of Law Initiative</t>
  </si>
  <si>
    <t>ABA ROLI</t>
  </si>
  <si>
    <t>Action pour le Bien etre Communautaire</t>
  </si>
  <si>
    <t xml:space="preserve">ABC  </t>
  </si>
  <si>
    <t>Action pour le Bien-être Communautaire</t>
  </si>
  <si>
    <t>ABCOM</t>
  </si>
  <si>
    <t>Non Applicable</t>
  </si>
  <si>
    <t>Autre</t>
  </si>
  <si>
    <t>Association pour le Bien-Etre Familial et Naissances Désirables</t>
  </si>
  <si>
    <t>ABEF-ND</t>
  </si>
  <si>
    <t>Action Chrétienne d'Aide aux Déplacés et au Développement</t>
  </si>
  <si>
    <t>ACADE</t>
  </si>
  <si>
    <t>Action des Chrétiens Activistes des Droits de l'Homme à Shabunda</t>
  </si>
  <si>
    <t>ACADHOSHA</t>
  </si>
  <si>
    <t>Association des constructeurs pour l'aménagement et formation</t>
  </si>
  <si>
    <t xml:space="preserve">ACAF  </t>
  </si>
  <si>
    <t>Action en Carrefour pour le Progré</t>
  </si>
  <si>
    <t>ACAP</t>
  </si>
  <si>
    <t>ACCELERE (Cabridge Education)</t>
  </si>
  <si>
    <t>ACCELERE 2</t>
  </si>
  <si>
    <t>Association Culturelle pour la Conscientisation des Masses</t>
  </si>
  <si>
    <t>ACCM</t>
  </si>
  <si>
    <t>Action Commune pour le Développement</t>
  </si>
  <si>
    <t>ACD</t>
  </si>
  <si>
    <t>Assistance Aux Communautés Démunies</t>
  </si>
  <si>
    <t>ACDI VOCA</t>
  </si>
  <si>
    <t>Action Chrétienne pour le Développement et Lutte contre la Famine</t>
  </si>
  <si>
    <t xml:space="preserve">ACDLF </t>
  </si>
  <si>
    <t>Action Communautaire pour le Développement des Vulnérabmes</t>
  </si>
  <si>
    <t>ACDV</t>
  </si>
  <si>
    <t>Action Charitable pour l'Encadrement de la Jeunesse</t>
  </si>
  <si>
    <t>ACEJ</t>
  </si>
  <si>
    <t>Action Contre la Faim International</t>
  </si>
  <si>
    <t>ACF</t>
  </si>
  <si>
    <t>Action Chrétienne des Femmes pour le Développement</t>
  </si>
  <si>
    <t>ACFD</t>
  </si>
  <si>
    <t>Action Communautaire et Humanitaire pour le Développement</t>
  </si>
  <si>
    <t>ACHUD</t>
  </si>
  <si>
    <t>Action Collective pour les Initiatives de Paix et Développement</t>
  </si>
  <si>
    <t>ACIPD</t>
  </si>
  <si>
    <t>ACMJ</t>
  </si>
  <si>
    <t>Action Communautaire pour le Développement</t>
  </si>
  <si>
    <t>ACODE</t>
  </si>
  <si>
    <t>Action Communautaire pour le Développement du Maniema</t>
  </si>
  <si>
    <t>ACODEMA</t>
  </si>
  <si>
    <t>Action Communautaire de Développement et d'Encadrement Social</t>
  </si>
  <si>
    <t>ACODES</t>
  </si>
  <si>
    <t>ACTION COMMUNAUTAIRE POUR LE DEVELOPPEMENT KASAI</t>
  </si>
  <si>
    <t>ACODET</t>
  </si>
  <si>
    <t>Actions Communes de Développement Intégré</t>
  </si>
  <si>
    <t>ACODI</t>
  </si>
  <si>
    <t>Action Communautaire pour le Développement Rural Intégré</t>
  </si>
  <si>
    <t>ACODRI</t>
  </si>
  <si>
    <t>Action Communautaire pour la Gestion de l'Environnement de Kasongo Ndanad</t>
  </si>
  <si>
    <t>ACOGE KN</t>
  </si>
  <si>
    <t>Association Cooperative pour la Production, la Vente des Produits Pastoraux et Vivriers</t>
  </si>
  <si>
    <t xml:space="preserve">ACOOPAV </t>
  </si>
  <si>
    <t xml:space="preserve">Action d'appui a la commercialisation des produits agricoles paysans et a la promotion de l'elevage </t>
  </si>
  <si>
    <t>ACOPAPEM</t>
  </si>
  <si>
    <t>ACTIONS CONCRETES POUR LA PROTECTION DE L'ENFANCE</t>
  </si>
  <si>
    <t>ACOPE</t>
  </si>
  <si>
    <t>Action Contre la Pauvreté</t>
  </si>
  <si>
    <t>ACP</t>
  </si>
  <si>
    <t>Action Chrétienne pour la Paix et le Développement</t>
  </si>
  <si>
    <t>ACPD</t>
  </si>
  <si>
    <t>Action Chrétienne Pour le Développement Communautaire</t>
  </si>
  <si>
    <t>ACPDC</t>
  </si>
  <si>
    <t>Action Chrétienne pour la Réhabilitation et le Développement Intégral</t>
  </si>
  <si>
    <t>ACRDI</t>
  </si>
  <si>
    <t>Association de Coopération et Solidarité en RDC</t>
  </si>
  <si>
    <t>ACS-RDC</t>
  </si>
  <si>
    <t>Action of Churches Together</t>
  </si>
  <si>
    <t>ACT Alliance</t>
  </si>
  <si>
    <t>Agence d'aide à la Coopération Technique et au Développement</t>
  </si>
  <si>
    <t>ACTED</t>
  </si>
  <si>
    <t>Action AID</t>
  </si>
  <si>
    <t>Action Damien</t>
  </si>
  <si>
    <t>Action d'Espoir (AE)</t>
  </si>
  <si>
    <t>Action d'Espoir</t>
  </si>
  <si>
    <t>Action Paysanne</t>
  </si>
  <si>
    <t>Actions sociales Peres xaveriens</t>
  </si>
  <si>
    <t>Actions sociales Per</t>
  </si>
  <si>
    <t>Action de Compassion aux Vulnérables</t>
  </si>
  <si>
    <t>ACV</t>
  </si>
  <si>
    <t>Action pour la Communication pour la Vie</t>
  </si>
  <si>
    <t>AD/MNT</t>
  </si>
  <si>
    <t>Action pour le Développement et l'Assainissement du Milieu</t>
  </si>
  <si>
    <t>ADAM</t>
  </si>
  <si>
    <t>Association de Démographes et Analystes de Populations</t>
  </si>
  <si>
    <t>ADAP</t>
  </si>
  <si>
    <t>Aide aux Veuves et orphelins au Congo</t>
  </si>
  <si>
    <t>ADAVOC</t>
  </si>
  <si>
    <t>Actions Durables pour le Développement Communautaire</t>
  </si>
  <si>
    <t>ADDC</t>
  </si>
  <si>
    <t>ADDF</t>
  </si>
  <si>
    <t>ADDIP</t>
  </si>
  <si>
    <t xml:space="preserve">ADE  </t>
  </si>
  <si>
    <t>Action pour le Developpement des Communautes Paysannes</t>
  </si>
  <si>
    <t xml:space="preserve">ADECOP  </t>
  </si>
  <si>
    <t>ADED</t>
  </si>
  <si>
    <t>Association pour la Défense des Droits des Enfants, des Femmes et des Opprimés</t>
  </si>
  <si>
    <t>ADEDEFO</t>
  </si>
  <si>
    <t>Avocats pour les Droits des Femmes et des Enfants Défavorisés</t>
  </si>
  <si>
    <t>ADEF</t>
  </si>
  <si>
    <t>Action pour le Développement du Kivu</t>
  </si>
  <si>
    <t>ADEKI</t>
  </si>
  <si>
    <t>Association des Amis du Développement dans les Milieux Urbain et Rural</t>
  </si>
  <si>
    <t>ADEMUR</t>
  </si>
  <si>
    <t>Action pour le Développement et la Paix Endogènes</t>
  </si>
  <si>
    <t>ADEPAE</t>
  </si>
  <si>
    <t>Action de Développement pour l'Encadrement de la population rurale</t>
  </si>
  <si>
    <t>ADEPOR</t>
  </si>
  <si>
    <t>Action pour le Développement Endogène et la Promotion Sociale</t>
  </si>
  <si>
    <t xml:space="preserve">ADEPROSO  </t>
  </si>
  <si>
    <t>Agence de Développement Economique et Social</t>
  </si>
  <si>
    <t>ADES</t>
  </si>
  <si>
    <t>Association de Développement et d'Encadrement de sans Emploi au Congo</t>
  </si>
  <si>
    <t>ADESEC</t>
  </si>
  <si>
    <t>Agence de développement et de solidarité paysanne</t>
  </si>
  <si>
    <t>ADESPA</t>
  </si>
  <si>
    <t>ADH</t>
  </si>
  <si>
    <t>Action pour le Développement Humain au Congo</t>
  </si>
  <si>
    <t>ADHC</t>
  </si>
  <si>
    <t>Actions pour le Développement Intégral par la Conservation Communautaire</t>
  </si>
  <si>
    <t>ADIC</t>
  </si>
  <si>
    <t>Association pour le Développement Intégral du Congo</t>
  </si>
  <si>
    <t>ADICO</t>
  </si>
  <si>
    <t>ACTION POUR LE DEVELOPPEMENT INTEGRE AU CONGO</t>
  </si>
  <si>
    <t>ADICONGO</t>
  </si>
  <si>
    <t>Association pour le Developpement Integré des Paysant et des Enfants dans le Tanganyika</t>
  </si>
  <si>
    <t>ADIPET</t>
  </si>
  <si>
    <t>Action de Développement Intégré pour la Promotion Paysanne</t>
  </si>
  <si>
    <t xml:space="preserve">ADIPP  </t>
  </si>
  <si>
    <t>Association de Développement pour l'Intégration de l'Unité Familiale</t>
  </si>
  <si>
    <t xml:space="preserve">ADIUF </t>
  </si>
  <si>
    <t>Action pour le Développement et Lutte contre la Pauvreté</t>
  </si>
  <si>
    <t>ADLP</t>
  </si>
  <si>
    <t>Action pour le Développement des Milieux Ruraux</t>
  </si>
  <si>
    <t xml:space="preserve">ADMR  </t>
  </si>
  <si>
    <t>Action de développement et la promotion de la culture et art</t>
  </si>
  <si>
    <t>ADPCA</t>
  </si>
  <si>
    <t>Action pour le Développement des populations defavorisées</t>
  </si>
  <si>
    <t>ADPD</t>
  </si>
  <si>
    <t xml:space="preserve">Association de Développement, Lutte contre la Pauvreté Et pour la Défense des Droits de la Femme </t>
  </si>
  <si>
    <t>ADPF</t>
  </si>
  <si>
    <t>Association de Développement pour la Paix et la Reconstruction en République Démocratique du Congo</t>
  </si>
  <si>
    <t>ADPR-RDC</t>
  </si>
  <si>
    <t>Association pour le Developpement et la Promotion de Santé Publique</t>
  </si>
  <si>
    <t>ADPSP</t>
  </si>
  <si>
    <t>Association de Développement pour les Pygmées du Tanganyika</t>
  </si>
  <si>
    <t>ADPT</t>
  </si>
  <si>
    <t>Action pour la Detraumatisation et la Réconciliation</t>
  </si>
  <si>
    <t xml:space="preserve">ADR  </t>
  </si>
  <si>
    <t>Adventist Development and Relief Agency</t>
  </si>
  <si>
    <t>ADRA</t>
  </si>
  <si>
    <t>Armée Du Salut</t>
  </si>
  <si>
    <t>ADS</t>
  </si>
  <si>
    <t>ADSPA</t>
  </si>
  <si>
    <t xml:space="preserve">ADSPA  </t>
  </si>
  <si>
    <t>Association pour le Développement Social et la Sauvegarde de l'Environnement</t>
  </si>
  <si>
    <t>ADSSE</t>
  </si>
  <si>
    <t>Action Entraide</t>
  </si>
  <si>
    <t>AE</t>
  </si>
  <si>
    <t>Agence Espagnole pour la Coopération Internationale au Développement</t>
  </si>
  <si>
    <t>AECID</t>
  </si>
  <si>
    <t>AEDD</t>
  </si>
  <si>
    <t>Action pour l'encadrement des filles mères desoeuvrées</t>
  </si>
  <si>
    <t>AEFID</t>
  </si>
  <si>
    <t>Action d'Encadrement des jeunes Femmes pour le Développement durable au Congo</t>
  </si>
  <si>
    <t>AEJFDC</t>
  </si>
  <si>
    <t>Assistance aux Enfants abandonnés et Orphelins/Centres Nutritionels et Alimentaires</t>
  </si>
  <si>
    <t>AEO/CNA</t>
  </si>
  <si>
    <t>Association pour enfants orphelin de Rutshuru</t>
  </si>
  <si>
    <t>AEOR</t>
  </si>
  <si>
    <t>AEPAD</t>
  </si>
  <si>
    <t>AEPDV GL</t>
  </si>
  <si>
    <t>Association d'Encadrement des Sinistres de Guerres et Retourné</t>
  </si>
  <si>
    <t>AESGR</t>
  </si>
  <si>
    <t>Association d'encadrement des vulnérables pour lutter contre la pauvreté</t>
  </si>
  <si>
    <t>AEVLP</t>
  </si>
  <si>
    <t>Association des femmes Arisannes de la Poterie Ignorée Paysanne</t>
  </si>
  <si>
    <t>AFAPIP</t>
  </si>
  <si>
    <t>Association des Femmes et Adolescentes Solidaires</t>
  </si>
  <si>
    <t>AFASO RDC</t>
  </si>
  <si>
    <t>Association des Femmes Chefs de Ménage pour le Développement</t>
  </si>
  <si>
    <t>AFCMD</t>
  </si>
  <si>
    <t>Association des fermiers-Concessionnaires pour le développement</t>
  </si>
  <si>
    <t>AFCOD</t>
  </si>
  <si>
    <t>Action des Femmes pour le Droit et le développement</t>
  </si>
  <si>
    <t xml:space="preserve">AFD  </t>
  </si>
  <si>
    <t>ASSOCIATION POUR LA FORMATION  AU DEVELOPPEMENT COMMUNAUTAIRE EN BONNE GOUVERNANCE</t>
  </si>
  <si>
    <t>AFDCG</t>
  </si>
  <si>
    <t>Appui aux Femmes Démunies et Enfants Marginalisés</t>
  </si>
  <si>
    <t xml:space="preserve">AFEDEM  </t>
  </si>
  <si>
    <t>Association des Femmes Juristes au Congo</t>
  </si>
  <si>
    <t>AFEJUCO</t>
  </si>
  <si>
    <t>Association des Femmes de Media</t>
  </si>
  <si>
    <t xml:space="preserve">AFEM  </t>
  </si>
  <si>
    <t>Association des Femmes pour le Développement Communautaire</t>
  </si>
  <si>
    <t>AFEMDECO</t>
  </si>
  <si>
    <t>Association des Femmes pour la Réussite et le Développement Intégral</t>
  </si>
  <si>
    <t>AFERDI</t>
  </si>
  <si>
    <t>Actions Féminines MultiSectorielles pour le Développement</t>
  </si>
  <si>
    <t>AFMSD</t>
  </si>
  <si>
    <t>Association des Femmes Originaires du Nord-Kivu vivant en Belgique</t>
  </si>
  <si>
    <t>AFONKB</t>
  </si>
  <si>
    <t>Association des Femmes pour la Promotion et le Développement Endogène</t>
  </si>
  <si>
    <t>AFPDE</t>
  </si>
  <si>
    <t>Afrique pour la Lutte Antimines</t>
  </si>
  <si>
    <t>AFRILAM</t>
  </si>
  <si>
    <t>Passion For Souls Mission / D.R. CONGO</t>
  </si>
  <si>
    <t>AFSM</t>
  </si>
  <si>
    <t>AFUDI</t>
  </si>
  <si>
    <t>AGAPE Action</t>
  </si>
  <si>
    <t>Action Grace</t>
  </si>
  <si>
    <t>AGRA</t>
  </si>
  <si>
    <t>Action Humanitaire pour l?Assistance et le Développement Intégré</t>
  </si>
  <si>
    <t xml:space="preserve">AHADI </t>
  </si>
  <si>
    <t>Assistance Humanitaire aux Enfants Vulnérables Orphelins</t>
  </si>
  <si>
    <t xml:space="preserve">AHEVO  </t>
  </si>
  <si>
    <t>Alliance Humanitaire-Réseau d'Actions pour le Bien Etre des Populations en Crise</t>
  </si>
  <si>
    <t>AH-RABEPOC</t>
  </si>
  <si>
    <t>Action Humanitaire pour la Solidarité et le Développement / Humanitarian Action for Solidarity et De</t>
  </si>
  <si>
    <t>AHSD/HASD</t>
  </si>
  <si>
    <t>Action Humanitaire pour la Paix et le Développement</t>
  </si>
  <si>
    <t>AHUPADE</t>
  </si>
  <si>
    <t>Action Humanitaire pour la santé et la developpement communautaire</t>
  </si>
  <si>
    <t xml:space="preserve">AHUSADEC  </t>
  </si>
  <si>
    <t>Appui aux Initiatives de Bien Être Familial</t>
  </si>
  <si>
    <t xml:space="preserve">AIBEF  </t>
  </si>
  <si>
    <t>Amici dei Bambini</t>
  </si>
  <si>
    <t>AIBI</t>
  </si>
  <si>
    <t xml:space="preserve">Agence Italienne pour la Coopération au Développement </t>
  </si>
  <si>
    <t>AICS</t>
  </si>
  <si>
    <t>Assistance Internationale pour le développement</t>
  </si>
  <si>
    <t xml:space="preserve">AID  </t>
  </si>
  <si>
    <t>ACTION D'IDENTIFICATION ET DE DEVELOPPEMENT DES EFFORTS DE RECONSTRUCTION</t>
  </si>
  <si>
    <t>AIDER</t>
  </si>
  <si>
    <t>Actions Integrées pour le Développement Endogène en R.D.Congo</t>
  </si>
  <si>
    <t>AIDE-RDC</t>
  </si>
  <si>
    <t>Actions et Interventions pour le Développement et l'Encadrement Social</t>
  </si>
  <si>
    <t>AIDES</t>
  </si>
  <si>
    <t>Actions et Initiatives de Développement pour la Protection Femme-Enfant</t>
  </si>
  <si>
    <t>AIDPROFEN</t>
  </si>
  <si>
    <t>Appui aux Initiatives Féminines pour le Développement</t>
  </si>
  <si>
    <t>AIFD</t>
  </si>
  <si>
    <t>Air Serv</t>
  </si>
  <si>
    <t>African Initiative for Relief and Development</t>
  </si>
  <si>
    <t>AIRD</t>
  </si>
  <si>
    <t>Association pour l'Intégration Sociale des Handicapés Physiques</t>
  </si>
  <si>
    <t>AISHP</t>
  </si>
  <si>
    <t>Association des Jeunes Artisant de la Paix</t>
  </si>
  <si>
    <t>AJAP</t>
  </si>
  <si>
    <t>Action pour la Justice et Developpement</t>
  </si>
  <si>
    <t>AJD</t>
  </si>
  <si>
    <t>AJDC</t>
  </si>
  <si>
    <t>Association des Jeunes pour le Developpement communautaire</t>
  </si>
  <si>
    <t>AJEDEC</t>
  </si>
  <si>
    <t>Association des Jeunes pour le Développement intégré de Kalundu</t>
  </si>
  <si>
    <t xml:space="preserve">AJEDI-KA  </t>
  </si>
  <si>
    <t>Association des Jeunes Engagés pour le Développement et la Santé</t>
  </si>
  <si>
    <t>AJEDS</t>
  </si>
  <si>
    <t>Action des Jeunes pour l'Education, le Développement et le Sauvetage</t>
  </si>
  <si>
    <t xml:space="preserve">AJEDS </t>
  </si>
  <si>
    <t>Association des Jeunes Veuves et Orphélins pour le Développement Intégral</t>
  </si>
  <si>
    <t>AJEVODI</t>
  </si>
  <si>
    <t>Association des Jeunes Islamistes pour le Developpement</t>
  </si>
  <si>
    <t>AJID</t>
  </si>
  <si>
    <t>Action Justice Paix</t>
  </si>
  <si>
    <t>AJP</t>
  </si>
  <si>
    <t>Appui des Jeunes à la Protection des Droits des Opprimés, Femmes et Enfants</t>
  </si>
  <si>
    <t>AJPDOFE</t>
  </si>
  <si>
    <t>Association des Jeunes pour le Renouveau et le Développement du Congo</t>
  </si>
  <si>
    <t>AJRDC</t>
  </si>
  <si>
    <t>American Jewish World Service</t>
  </si>
  <si>
    <t>AJWS</t>
  </si>
  <si>
    <t>Association Kitumaini pour le développement de la Santé de la Mère et de l'Enfant</t>
  </si>
  <si>
    <t>AK-SME</t>
  </si>
  <si>
    <t>African Leadership And Reconciliation Ministries</t>
  </si>
  <si>
    <t xml:space="preserve">ALARM </t>
  </si>
  <si>
    <t>Association Laique pour les Bambins d'Afrique</t>
  </si>
  <si>
    <t>ALBA</t>
  </si>
  <si>
    <t>Association Locale pour le Développement Intégral</t>
  </si>
  <si>
    <t>ALDI</t>
  </si>
  <si>
    <t>The ALliance for International Medical Action</t>
  </si>
  <si>
    <t>ALIMA</t>
  </si>
  <si>
    <t>Alliance Kivu</t>
  </si>
  <si>
    <t xml:space="preserve">Alliance-Kivu  </t>
  </si>
  <si>
    <t>ALPHA UJUVI</t>
  </si>
  <si>
    <t>Association pour la Lutte contre la Pauvreté de Kongolo</t>
  </si>
  <si>
    <t>ALPKO</t>
  </si>
  <si>
    <t>Action pour la Lutte contre la Pauvreté et la Malnutrition</t>
  </si>
  <si>
    <t xml:space="preserve">ALPM </t>
  </si>
  <si>
    <t>ALTERNATIVES RDC</t>
  </si>
  <si>
    <t xml:space="preserve">Association de Lutte contre la Faim et la Pauvrete pour le Developpement Integral </t>
  </si>
  <si>
    <t>ALUFPDI</t>
  </si>
  <si>
    <t>Association des Mamans Anti-Bwaki</t>
  </si>
  <si>
    <t>AMAB</t>
  </si>
  <si>
    <t>Ambassade de la République Fédérale d'Allemagne</t>
  </si>
  <si>
    <t>Amba Allemagne</t>
  </si>
  <si>
    <t>Ambassade de la Belgique</t>
  </si>
  <si>
    <t>Amba Belgique</t>
  </si>
  <si>
    <t>Ambassade de Grande Brétagne</t>
  </si>
  <si>
    <t>Amba Britanique</t>
  </si>
  <si>
    <t xml:space="preserve">Ambassade du Cameroun </t>
  </si>
  <si>
    <t xml:space="preserve">Amba Cameroun </t>
  </si>
  <si>
    <t>Ambassade du Canada</t>
  </si>
  <si>
    <t>Amba Canada</t>
  </si>
  <si>
    <t>Ambassade de la République de Corée du Sud</t>
  </si>
  <si>
    <t>Amba Corée du Sud</t>
  </si>
  <si>
    <t xml:space="preserve">Ambassade d'Egypte </t>
  </si>
  <si>
    <t xml:space="preserve">Amba Egypte </t>
  </si>
  <si>
    <t>Ambassade d'Espagne</t>
  </si>
  <si>
    <t>Amba Espagne</t>
  </si>
  <si>
    <t>Ambassade de France</t>
  </si>
  <si>
    <t>Amba France</t>
  </si>
  <si>
    <t xml:space="preserve">Ambassade d'Italie </t>
  </si>
  <si>
    <t xml:space="preserve">Amba Italie </t>
  </si>
  <si>
    <t>Ambassade du Japon</t>
  </si>
  <si>
    <t>Amba Japon</t>
  </si>
  <si>
    <t>Amba Norvège</t>
  </si>
  <si>
    <t>Ambassade du Royaume des Pays-Bas</t>
  </si>
  <si>
    <t>Amba Pays-Bas</t>
  </si>
  <si>
    <t>Ambassade de Suède</t>
  </si>
  <si>
    <t>Amba Suède</t>
  </si>
  <si>
    <t>Ambassade de la Suisse</t>
  </si>
  <si>
    <t>Amba Suisse</t>
  </si>
  <si>
    <t xml:space="preserve">Ambassade du Togo </t>
  </si>
  <si>
    <t xml:space="preserve">Amba Togo </t>
  </si>
  <si>
    <t>Ambassade des Etats-Unis</t>
  </si>
  <si>
    <t>Amba USA</t>
  </si>
  <si>
    <t>Aide medical congo</t>
  </si>
  <si>
    <t>AMC</t>
  </si>
  <si>
    <t>Association des Mamans Chrétiennes pour l'Assistance aux Vulnérables</t>
  </si>
  <si>
    <t xml:space="preserve">AMCAV  </t>
  </si>
  <si>
    <t>Action Mieux Etre</t>
  </si>
  <si>
    <t>AME</t>
  </si>
  <si>
    <t>Association des Amis de Goma pour la Santé et Développement</t>
  </si>
  <si>
    <t>AMIGO-SAD</t>
  </si>
  <si>
    <t>Avenir Meilleur pour les Orphelins du Congo</t>
  </si>
  <si>
    <t>AMO-CG</t>
  </si>
  <si>
    <t>Association des Amis du Monde Rural</t>
  </si>
  <si>
    <t>AMOR</t>
  </si>
  <si>
    <t>Activités Multiples des Orphelins Unis pour la Reconstruction de l'Espérance</t>
  </si>
  <si>
    <t>AMOUR</t>
  </si>
  <si>
    <t>Association des Maman au Secours des Orphelins Victime du VIH/SIDA</t>
  </si>
  <si>
    <t xml:space="preserve">AMSOV </t>
  </si>
  <si>
    <t>Amka Tujenge Initiative Du Progres</t>
  </si>
  <si>
    <t xml:space="preserve">AMT-IPRO  </t>
  </si>
  <si>
    <t>Association Mamans Uzima Kalemie</t>
  </si>
  <si>
    <t>AMUKA</t>
  </si>
  <si>
    <t>Afia Na Maendeleo</t>
  </si>
  <si>
    <t>ANAM</t>
  </si>
  <si>
    <t>Appui à la Normalisation et au Désenclavement Efficace du Milieu Rural</t>
  </si>
  <si>
    <t>ANDER-RDC</t>
  </si>
  <si>
    <t>ANES CONGO</t>
  </si>
  <si>
    <t>ANES</t>
  </si>
  <si>
    <t>Anges du Ciel</t>
  </si>
  <si>
    <t>Action Nourriture Pour Tous</t>
  </si>
  <si>
    <t>ANPT</t>
  </si>
  <si>
    <t>Association pour les Nations Unies</t>
  </si>
  <si>
    <t xml:space="preserve">ANU  </t>
  </si>
  <si>
    <t>Ami des Paysans-ONGD</t>
  </si>
  <si>
    <t>AP</t>
  </si>
  <si>
    <t>Agence de Promotion de Paix et d'Aide au Développement</t>
  </si>
  <si>
    <t xml:space="preserve">APAD </t>
  </si>
  <si>
    <t>Action des Pisciculteurs, Agriculteurs et Eléveurs pour le Développement</t>
  </si>
  <si>
    <t>APAED</t>
  </si>
  <si>
    <t>Association Provinciale pour l?Approvisionnement en Médicaments Essentiels au Sud-Kivu</t>
  </si>
  <si>
    <t xml:space="preserve">APAMESK  </t>
  </si>
  <si>
    <t>Actions de Promotion et d'Assistance pour l'Amélioration du Niveau de Vie des Populations</t>
  </si>
  <si>
    <t>APANIVIP</t>
  </si>
  <si>
    <t>Actions pour la Promotion Agricole et Sanitaire</t>
  </si>
  <si>
    <t>APAS</t>
  </si>
  <si>
    <t>Action pour la Paix et la Concorde</t>
  </si>
  <si>
    <t xml:space="preserve">APC  </t>
  </si>
  <si>
    <t>Actions Paysannes pour le Développement</t>
  </si>
  <si>
    <t>APD</t>
  </si>
  <si>
    <t>Actions Paysannes pour le Développement et la Conservation de la Nature</t>
  </si>
  <si>
    <t>APDCN</t>
  </si>
  <si>
    <t>Action pour la Protection de l'enfant</t>
  </si>
  <si>
    <t>APDE</t>
  </si>
  <si>
    <t>Action pour la Promotion et le Développement Intégral au Congo</t>
  </si>
  <si>
    <t>APDIC</t>
  </si>
  <si>
    <t>Action pour la Promotion des Droits et Libertés des Faibles</t>
  </si>
  <si>
    <t>APDLF</t>
  </si>
  <si>
    <t>ACTION POUR LA PROMOTION DE PERSONNE DEFAVORISEE ET VULNERABLE</t>
  </si>
  <si>
    <t>APDV</t>
  </si>
  <si>
    <t>Association pour la Protection de l?Enfance au Congo</t>
  </si>
  <si>
    <t>APEC</t>
  </si>
  <si>
    <t>Aides aux Personnes Démunies</t>
  </si>
  <si>
    <t>APED</t>
  </si>
  <si>
    <t>Amis des Personnes en Détresse</t>
  </si>
  <si>
    <t>APEDE</t>
  </si>
  <si>
    <t>Action pour la Paix et la défense des Droits Humains</t>
  </si>
  <si>
    <t>APEDH</t>
  </si>
  <si>
    <t>APEE</t>
  </si>
  <si>
    <t>Association pour la Promotion et l'Entreprenariat Féminin</t>
  </si>
  <si>
    <t>APEF</t>
  </si>
  <si>
    <t>Association pour la Promotion et l'Eveil de la Femme</t>
  </si>
  <si>
    <t>Action Pour Enfants Oubliés</t>
  </si>
  <si>
    <t xml:space="preserve">APEO  </t>
  </si>
  <si>
    <t>APES</t>
  </si>
  <si>
    <t xml:space="preserve">APES  </t>
  </si>
  <si>
    <t>Association des Paysans Eleveurs Taneurs et Maraîchers du Congo</t>
  </si>
  <si>
    <t>APETAMACO</t>
  </si>
  <si>
    <t>APFD</t>
  </si>
  <si>
    <t>APHIGVOMC</t>
  </si>
  <si>
    <t>Appui-conseil aux Projets et Initiatives de Développement Endogène</t>
  </si>
  <si>
    <t xml:space="preserve">APIDE </t>
  </si>
  <si>
    <t>African Parks Network</t>
  </si>
  <si>
    <t>APN</t>
  </si>
  <si>
    <t>Appui aux Projets pour la Protection de la Nature</t>
  </si>
  <si>
    <t>APPRONA</t>
  </si>
  <si>
    <t>Action Paysanne pour la Reconstruction et le Développement Communautaire Intégral</t>
  </si>
  <si>
    <t>APREDECI</t>
  </si>
  <si>
    <t>Action Participative pour la Réhabilitation des Populations Sinistrées</t>
  </si>
  <si>
    <t>APREPOS</t>
  </si>
  <si>
    <t>Actions pour la Promotion du Bien-Être Social</t>
  </si>
  <si>
    <t>APROBES</t>
  </si>
  <si>
    <t>Action pour ma promotion et la défense des droits des personnes défavorisées</t>
  </si>
  <si>
    <t>APRODEPED</t>
  </si>
  <si>
    <t>Association pour la promotion et la défense de la dignité des victimes</t>
  </si>
  <si>
    <t>APRODIVI</t>
  </si>
  <si>
    <t>Association pour la Promotion de la Famille</t>
  </si>
  <si>
    <t>APROFA</t>
  </si>
  <si>
    <t>Action pour la protection de la femme et de l'enfant</t>
  </si>
  <si>
    <t>APROFE</t>
  </si>
  <si>
    <t>APROHDIV</t>
  </si>
  <si>
    <t>Actions et Projets pour un Développement Durable</t>
  </si>
  <si>
    <t>APROJED</t>
  </si>
  <si>
    <t>Assurance Promotion de la Santé</t>
  </si>
  <si>
    <t>APRO-SANTE RDC</t>
  </si>
  <si>
    <t>Action pour la Protection de la Santé Humaine, Animal et Végetale</t>
  </si>
  <si>
    <t>APROSHAV</t>
  </si>
  <si>
    <t>APROVEMAC</t>
  </si>
  <si>
    <t>Action Pour l'Autopromotion des Villageois</t>
  </si>
  <si>
    <t>APROVI</t>
  </si>
  <si>
    <t>Association pour la Promotion des Villageois en Milieu Rural</t>
  </si>
  <si>
    <t>APROVIM</t>
  </si>
  <si>
    <t>Action pour la Promotion Rurale</t>
  </si>
  <si>
    <t>APRU</t>
  </si>
  <si>
    <t>Action pour la Promotion de la Santé de la Mere et de l'Enfant</t>
  </si>
  <si>
    <t>APSME</t>
  </si>
  <si>
    <t>Action aux Personnes Vulnerables et aux Enfants</t>
  </si>
  <si>
    <t>APVE</t>
  </si>
  <si>
    <t>Assistance aux Réfugiés</t>
  </si>
  <si>
    <t>AR</t>
  </si>
  <si>
    <t>Arche d'Alliance</t>
  </si>
  <si>
    <t>ARAL</t>
  </si>
  <si>
    <t>American Refugee Committee</t>
  </si>
  <si>
    <t>ARC</t>
  </si>
  <si>
    <t>ARCCII</t>
  </si>
  <si>
    <t>Association de Développement pour la Réhabilitation et la Maintenance des Routes de Desserte Agricol</t>
  </si>
  <si>
    <t>ARDA</t>
  </si>
  <si>
    <t>Action pour la Relance Communautaire</t>
  </si>
  <si>
    <t xml:space="preserve">ARECO </t>
  </si>
  <si>
    <t xml:space="preserve">Abandoned rescued international </t>
  </si>
  <si>
    <t xml:space="preserve">ARI-DRCONGO  </t>
  </si>
  <si>
    <t>Action Régionale pour la Paix</t>
  </si>
  <si>
    <t>ARP</t>
  </si>
  <si>
    <t>ARVC</t>
  </si>
  <si>
    <t>Amka Sasa</t>
  </si>
  <si>
    <t>AS</t>
  </si>
  <si>
    <t>ASADE</t>
  </si>
  <si>
    <t>Action Solidaire d'Appui au Développement</t>
  </si>
  <si>
    <t>ASADI</t>
  </si>
  <si>
    <t>Action Sociale pour le Droit et le Développement</t>
  </si>
  <si>
    <t>ASDD</t>
  </si>
  <si>
    <t>Action et Soutien au Développement Intégral</t>
  </si>
  <si>
    <t>ASDI</t>
  </si>
  <si>
    <t>Association pour la Solidarité, le Développement et l'Intégration Sociale</t>
  </si>
  <si>
    <t>ASDIS</t>
  </si>
  <si>
    <t>Action Solidaire pour l'Evangélisation en RDC</t>
  </si>
  <si>
    <t>ASE</t>
  </si>
  <si>
    <t>Action Solidaire Les enfants d'abord</t>
  </si>
  <si>
    <t>ASED</t>
  </si>
  <si>
    <t>Action pour la Santé, l'Environnement et le Dévéloppement</t>
  </si>
  <si>
    <t xml:space="preserve">ASED </t>
  </si>
  <si>
    <t>Action Socio-économique en Faveur des Femmes Martinalisées</t>
  </si>
  <si>
    <t xml:space="preserve">ASEFM  </t>
  </si>
  <si>
    <t>Associatio de la Sauvegarde et d'Exploitation Forestière pour un Développement Durable</t>
  </si>
  <si>
    <t>ASEFOD</t>
  </si>
  <si>
    <t>Association Santé Familiale</t>
  </si>
  <si>
    <t>ASF</t>
  </si>
  <si>
    <t>Association de Santé Familiale/Population Services International</t>
  </si>
  <si>
    <t xml:space="preserve">ASF/PSI  </t>
  </si>
  <si>
    <t>Avocats Sans Frontières - Belgique</t>
  </si>
  <si>
    <t>ASF-B</t>
  </si>
  <si>
    <t>Aviation Sans Frontières France</t>
  </si>
  <si>
    <t>ASF-F</t>
  </si>
  <si>
    <t>Adam Smith International</t>
  </si>
  <si>
    <t>ASI</t>
  </si>
  <si>
    <t>Action Sociales des Initiatives pour le Développement Integral</t>
  </si>
  <si>
    <t>ASIDI</t>
  </si>
  <si>
    <t>Assistance aux Sidéens, Enfants Déshérités et Déplacés</t>
  </si>
  <si>
    <t>ASIED</t>
  </si>
  <si>
    <t>ASMIJA</t>
  </si>
  <si>
    <t>Action Solidaire pour  un Développement Endogène</t>
  </si>
  <si>
    <t>ASODE</t>
  </si>
  <si>
    <t>Action Sociale pour le Développement Durable</t>
  </si>
  <si>
    <t>ASODEVD</t>
  </si>
  <si>
    <t>Action Sociale et d'Organisation Paysanne</t>
  </si>
  <si>
    <t xml:space="preserve">ASOP  </t>
  </si>
  <si>
    <t>Action Solidaire aux Vulnérables</t>
  </si>
  <si>
    <t>ASOV</t>
  </si>
  <si>
    <t>Action Solidaire pour la Paix</t>
  </si>
  <si>
    <t>ASP</t>
  </si>
  <si>
    <t>Action Sociale pour la Promotion des Laissés-pour-compte</t>
  </si>
  <si>
    <t>ASPLC</t>
  </si>
  <si>
    <t>Association Régionale d'Approvisionnement en Médicaments Essentiels</t>
  </si>
  <si>
    <t>ASRAMES</t>
  </si>
  <si>
    <t>Association de Santé Communautaire</t>
  </si>
  <si>
    <t>ASSACO</t>
  </si>
  <si>
    <t>Action pour l'Assainissement et la Solidarité Intégrées</t>
  </si>
  <si>
    <t xml:space="preserve">ASSI </t>
  </si>
  <si>
    <t>Association Internationationale Tujenge</t>
  </si>
  <si>
    <t>ASSIT</t>
  </si>
  <si>
    <t>Association pour le Développement des Initiatives Paysannes</t>
  </si>
  <si>
    <t>ASSODIP</t>
  </si>
  <si>
    <t>Aide à Toute Détresse -Développement</t>
  </si>
  <si>
    <t>ATDD</t>
  </si>
  <si>
    <t>Action Technique de Développement Intégral</t>
  </si>
  <si>
    <t>ATDI</t>
  </si>
  <si>
    <t>Antenna Technologies Genève</t>
  </si>
  <si>
    <t>ATG</t>
  </si>
  <si>
    <t>Action Tujenge Kwetu</t>
  </si>
  <si>
    <t>ATK</t>
  </si>
  <si>
    <t>Association Tujenge Maisha SHAbunda</t>
  </si>
  <si>
    <t xml:space="preserve">ATMSHA </t>
  </si>
  <si>
    <t>Aide-Vision</t>
  </si>
  <si>
    <t>AV</t>
  </si>
  <si>
    <t>Association des Volontaires du Développement Durable</t>
  </si>
  <si>
    <t>AVD</t>
  </si>
  <si>
    <t>Action de volontaires pour la dignité humaine</t>
  </si>
  <si>
    <t>AVDH</t>
  </si>
  <si>
    <t>Action des Volontaires pour le Developpement Communautaire</t>
  </si>
  <si>
    <t>AVODEC</t>
  </si>
  <si>
    <t>Association des Veufs, Orphélins et Femmes Incapables en Afrique</t>
  </si>
  <si>
    <t>AVOFIA</t>
  </si>
  <si>
    <t>Association des Volontaires pour la Récupération des Enfants Orphelins Abandonnés et Malnutris</t>
  </si>
  <si>
    <t>AVREO</t>
  </si>
  <si>
    <t>Action des volontaires pour la solidarité et le développement</t>
  </si>
  <si>
    <t>AVSD</t>
  </si>
  <si>
    <t>Association Vie Saine et Développement</t>
  </si>
  <si>
    <t>Associazione Volontari per il Servizio Internazionale</t>
  </si>
  <si>
    <t>AVSI</t>
  </si>
  <si>
    <t>ACTION DES VOLONTAIRES UNIS POUR LE DEVELOPPEMENT</t>
  </si>
  <si>
    <t>AVUD</t>
  </si>
  <si>
    <t>African Wildlife Foundation</t>
  </si>
  <si>
    <t>AWF</t>
  </si>
  <si>
    <t>Blessed Aid</t>
  </si>
  <si>
    <t>BA</t>
  </si>
  <si>
    <t>Bureau des Actions de Développement et des Urgences</t>
  </si>
  <si>
    <t xml:space="preserve">BADU  </t>
  </si>
  <si>
    <t>Brigade des Agriculteurs et Eleveurs pour le Développement Intégral</t>
  </si>
  <si>
    <t>BAEDI</t>
  </si>
  <si>
    <t>BAKAJI TABALAYI</t>
  </si>
  <si>
    <t>Bâtir Notre Terre</t>
  </si>
  <si>
    <t>BATE</t>
  </si>
  <si>
    <t>BATID ONG</t>
  </si>
  <si>
    <t>BATID</t>
  </si>
  <si>
    <t>Bureau de Développement Communautaire ANGLICAN</t>
  </si>
  <si>
    <t>BDC/ANGLICAN</t>
  </si>
  <si>
    <t>Bénévolat pour le Développement Durable du Nord-Kivu</t>
  </si>
  <si>
    <t>BDD</t>
  </si>
  <si>
    <t>BUREAU DIOCESAIN DE DEVELOPPEMENT ET SANTE COMMUNAUTAIRE / ANGLICAN</t>
  </si>
  <si>
    <t>BDDC</t>
  </si>
  <si>
    <t>Bon Dieu dans la Rue</t>
  </si>
  <si>
    <t>BDDR</t>
  </si>
  <si>
    <t>Bureau Diocésain des oeuvres Médicales</t>
  </si>
  <si>
    <t>BDOM</t>
  </si>
  <si>
    <t>Bien Être</t>
  </si>
  <si>
    <t>BE</t>
  </si>
  <si>
    <t>Bureau d'Etudes et d'Appui Technique aux Initiatives Locales/ Action for Living Together</t>
  </si>
  <si>
    <t xml:space="preserve">BEATIL-ALT  </t>
  </si>
  <si>
    <t>Bureau d'élaboration et de Mise en oeuvrevre des Projets de Développement Communautaire</t>
  </si>
  <si>
    <t>BEMPRODEC</t>
  </si>
  <si>
    <t>Bénévolat pour l'Enfance</t>
  </si>
  <si>
    <t>Ben-Enfance</t>
  </si>
  <si>
    <t>Bureau d'Etude pour la Promotion des Actions sociales et de Developpement communautaire</t>
  </si>
  <si>
    <t>BEPAD</t>
  </si>
  <si>
    <t>BIFERD</t>
  </si>
  <si>
    <t>Fondation Bill et Melinda Gates</t>
  </si>
  <si>
    <t>BMGF</t>
  </si>
  <si>
    <t>BMZ</t>
  </si>
  <si>
    <t>Bureau National Catholique de l'Enfance</t>
  </si>
  <si>
    <t>BNCE</t>
  </si>
  <si>
    <t>Bureau Ecuménique d'appui au Développement</t>
  </si>
  <si>
    <t>BOAD</t>
  </si>
  <si>
    <t>Les Bons Samaritains des Grands Lacs</t>
  </si>
  <si>
    <t>BOSAM</t>
  </si>
  <si>
    <t>Best Of Vicinity</t>
  </si>
  <si>
    <t>BOV</t>
  </si>
  <si>
    <t>Beaux Rêves</t>
  </si>
  <si>
    <t>BR</t>
  </si>
  <si>
    <t>Broederlijk Delen</t>
  </si>
  <si>
    <t>Bureau de Coordination des projets</t>
  </si>
  <si>
    <t>BUCOP</t>
  </si>
  <si>
    <t>BVES</t>
  </si>
  <si>
    <t>Compassion Albinos</t>
  </si>
  <si>
    <t>CA</t>
  </si>
  <si>
    <t>Tujitegemeye Comité d'Appui à l'Autopromotion</t>
  </si>
  <si>
    <t>CAAP</t>
  </si>
  <si>
    <t>Comité Anti-Bwaki</t>
  </si>
  <si>
    <t xml:space="preserve">CAB </t>
  </si>
  <si>
    <t>Collectif des Associations Chrétiennes pour la Défense des Droits de la Femme et de l'Enfant</t>
  </si>
  <si>
    <t>CACDFE</t>
  </si>
  <si>
    <t>Centre d'Action Communautaire pour le Développement Integré</t>
  </si>
  <si>
    <t>CACDI</t>
  </si>
  <si>
    <t>Central Africa Cnflict Prevention Association</t>
  </si>
  <si>
    <t>CACOPA</t>
  </si>
  <si>
    <t>Centre d'Assistanc Chretienne Saint Gabriel</t>
  </si>
  <si>
    <t>CACSG</t>
  </si>
  <si>
    <t>Contribution de l'Agriculture au Developpement</t>
  </si>
  <si>
    <t>CAD</t>
  </si>
  <si>
    <t>Club des Amis du Développement et de l?Environnement</t>
  </si>
  <si>
    <t xml:space="preserve">CADE  </t>
  </si>
  <si>
    <t>Conseil d'Auto prise en charge pour le Développement Durable</t>
  </si>
  <si>
    <t>CADED</t>
  </si>
  <si>
    <t>Centre d'Appui au Développement de la Femme en Action</t>
  </si>
  <si>
    <t>CADEFA</t>
  </si>
  <si>
    <t>Cadep</t>
  </si>
  <si>
    <t>CADEP</t>
  </si>
  <si>
    <t>Comité d'Action pour le Développement Intégral</t>
  </si>
  <si>
    <t xml:space="preserve">CADI  </t>
  </si>
  <si>
    <t>Centre d'Appui pour le developpement Integral en Milieu Rural</t>
  </si>
  <si>
    <t>CADIMR</t>
  </si>
  <si>
    <t>CARITAS DEVELOPPEMENT KALEMIE-KIRUNGU</t>
  </si>
  <si>
    <t>CaDKK</t>
  </si>
  <si>
    <t>Comité d'Appui au Développement Rural Endogène</t>
  </si>
  <si>
    <t xml:space="preserve">CADRE  </t>
  </si>
  <si>
    <t>CAF</t>
  </si>
  <si>
    <t>Confédération des Associations Femmes et Développement</t>
  </si>
  <si>
    <t>CAFED</t>
  </si>
  <si>
    <t>Centre d'Appui aux Filles Désoeuvrées</t>
  </si>
  <si>
    <t>CAFID</t>
  </si>
  <si>
    <t>Catholic Agency For Overseas Development</t>
  </si>
  <si>
    <t>CAFOD</t>
  </si>
  <si>
    <t>Collectif des Associations Féminines pour la Paix et le Développement Intégral</t>
  </si>
  <si>
    <t>CAFPDI</t>
  </si>
  <si>
    <t>Centre d'Action Multisectorielle pour la Multiplication des Produits Agricole</t>
  </si>
  <si>
    <t>CAMPA</t>
  </si>
  <si>
    <t xml:space="preserve">CAMPS  </t>
  </si>
  <si>
    <t>Centre d'Appui aux Actions Paysannes</t>
  </si>
  <si>
    <t>CAP</t>
  </si>
  <si>
    <t>Cap Santé</t>
  </si>
  <si>
    <t>Cap santé</t>
  </si>
  <si>
    <t>Conseil des Agriculteurs des pecheurs et des éleveurs</t>
  </si>
  <si>
    <t>CAPE</t>
  </si>
  <si>
    <t>Coopérative Agropastorale Tuungana</t>
  </si>
  <si>
    <t>CAPMT</t>
  </si>
  <si>
    <t>Centre d'Appui à la Promotion de la Santé</t>
  </si>
  <si>
    <t xml:space="preserve">CAPSA  </t>
  </si>
  <si>
    <t>Centre d'Action pour la Promotion Sociale de Masuika/Mains Serviables</t>
  </si>
  <si>
    <t>CAPSM</t>
  </si>
  <si>
    <t>Care International</t>
  </si>
  <si>
    <t>CARE</t>
  </si>
  <si>
    <t>Centre des Abandonnés et de Réintégration des Enfants Orphelins</t>
  </si>
  <si>
    <t>CAREO</t>
  </si>
  <si>
    <t>CARITAS</t>
  </si>
  <si>
    <t>Caritas Belgique</t>
  </si>
  <si>
    <t>Caritas Be</t>
  </si>
  <si>
    <t>Caritas CONGO ASBL</t>
  </si>
  <si>
    <t>CARITAS CONGO ASBL</t>
  </si>
  <si>
    <t>Caritas Développement</t>
  </si>
  <si>
    <t>CARITAS Développemen</t>
  </si>
  <si>
    <t>CARITAS Espagne</t>
  </si>
  <si>
    <t>Caritas International</t>
  </si>
  <si>
    <t>CARITAS Internationa</t>
  </si>
  <si>
    <t>Caritas Kasongo</t>
  </si>
  <si>
    <t>Caritas Norvège</t>
  </si>
  <si>
    <t>The Carter Center</t>
  </si>
  <si>
    <t>Carter Center</t>
  </si>
  <si>
    <t>Centre d'Assistance Sociale et Humanitaire</t>
  </si>
  <si>
    <t>CASH Asbl</t>
  </si>
  <si>
    <t>Corps d'Assistance aux Soins et Santé Matérnelle et Infantile</t>
  </si>
  <si>
    <t>CASSMI</t>
  </si>
  <si>
    <t>Collectif Alpha Ujuvi</t>
  </si>
  <si>
    <t>CAU</t>
  </si>
  <si>
    <t>Collectif des ONGs Unies pour le Développement durable</t>
  </si>
  <si>
    <t>CAUD</t>
  </si>
  <si>
    <t>Communauté Baptiste au Centre de l'Afrique</t>
  </si>
  <si>
    <t>CBCA</t>
  </si>
  <si>
    <t>COMMUNAUTE ET BIEN-ETRE DURABLE</t>
  </si>
  <si>
    <t>CBED</t>
  </si>
  <si>
    <t>Christian Blind Mission</t>
  </si>
  <si>
    <t xml:space="preserve">CBM </t>
  </si>
  <si>
    <t>Centre Ba Mamu Tabulukayi</t>
  </si>
  <si>
    <t>CBMT</t>
  </si>
  <si>
    <t>CBS</t>
  </si>
  <si>
    <t>CCRI</t>
  </si>
  <si>
    <t>Conseil de Développement Africain</t>
  </si>
  <si>
    <t>CDA</t>
  </si>
  <si>
    <t>Centre pour le Développement de Bilomba</t>
  </si>
  <si>
    <t>CDB</t>
  </si>
  <si>
    <t>Centre de Développement Intégral de Kamuesha et ses Environs</t>
  </si>
  <si>
    <t>CDIKE</t>
  </si>
  <si>
    <t>Commission Diocésaine Justice et Paix</t>
  </si>
  <si>
    <t>CDJP</t>
  </si>
  <si>
    <t>CARITAS DEVELOPPEMENT KINDU</t>
  </si>
  <si>
    <t>CDK</t>
  </si>
  <si>
    <t>Caritas Développement Kananga</t>
  </si>
  <si>
    <t>CDKa</t>
  </si>
  <si>
    <t>Congo Developpement and Reinsertion of the Youth for the Better Life</t>
  </si>
  <si>
    <t>CDRY</t>
  </si>
  <si>
    <t>Caritas Développement Uvira</t>
  </si>
  <si>
    <t>CDU</t>
  </si>
  <si>
    <t>Centre Amani Kivu</t>
  </si>
  <si>
    <t>CEAKI</t>
  </si>
  <si>
    <t>Communauté des Eglises Baptistes du Congo-Est</t>
  </si>
  <si>
    <t>CEBCE</t>
  </si>
  <si>
    <t>Centre d'Etude et de Cooperation Internationales</t>
  </si>
  <si>
    <t>CECI</t>
  </si>
  <si>
    <t>Centre Culturel de Promotion Social pour le Développement d'Ilambula</t>
  </si>
  <si>
    <t>CECUPROSODEI</t>
  </si>
  <si>
    <t>Centre d'Etudes, de Documentation et d'Animation Civique</t>
  </si>
  <si>
    <t xml:space="preserve">CEDAC  </t>
  </si>
  <si>
    <t>Centre de Développement Rural</t>
  </si>
  <si>
    <t>CEDERU</t>
  </si>
  <si>
    <t>Commission d'Encadrement pour le Développement Integré</t>
  </si>
  <si>
    <t>CEDI</t>
  </si>
  <si>
    <t>Centre de Développement Intégral de l'Enfant Rural</t>
  </si>
  <si>
    <t xml:space="preserve">CEDIER  </t>
  </si>
  <si>
    <t>Centre d'encadrement de la femme, de l'enfant et le développement intégral</t>
  </si>
  <si>
    <t>CEFEDI</t>
  </si>
  <si>
    <t xml:space="preserve">Centre de Formation et d'Encadrement des Femmes et des Hommes désoeuvrés </t>
  </si>
  <si>
    <t>CEFEFODE</t>
  </si>
  <si>
    <t xml:space="preserve">CEFIDI </t>
  </si>
  <si>
    <t>Centre d'Ecoute Hermon</t>
  </si>
  <si>
    <t>CEH</t>
  </si>
  <si>
    <t>Centre d'Etudes et d'Initiatives pour un Développement Intégré</t>
  </si>
  <si>
    <t>CEIDEI</t>
  </si>
  <si>
    <t>Centre pour le Développement Intégré de Lukibu</t>
  </si>
  <si>
    <t>CEILU</t>
  </si>
  <si>
    <t>Centre d'Encadrement des Jeunes pour le Développement Rural</t>
  </si>
  <si>
    <t>CEJEDER</t>
  </si>
  <si>
    <t>CELPDH</t>
  </si>
  <si>
    <t>Centre d'Entraide Médicale pour les Enfants Abandonnés</t>
  </si>
  <si>
    <t>CEMEA</t>
  </si>
  <si>
    <t>Centre d'Encadrement des Ménages pour la Production Agricole</t>
  </si>
  <si>
    <t>CEMPA</t>
  </si>
  <si>
    <t>Centre Scientifique et Médical de l'Université Libre de Bruxelles pour ses activités de Coopération</t>
  </si>
  <si>
    <t>CEMUBAC</t>
  </si>
  <si>
    <t>Centre National de Développement de la Femme Rurale au Congo</t>
  </si>
  <si>
    <t>CENADEFRUC-EST</t>
  </si>
  <si>
    <t>Centre National d'Appui au Développement et à la Participation Populaire</t>
  </si>
  <si>
    <t xml:space="preserve">CENADEP  </t>
  </si>
  <si>
    <t>Centre National d'Expertise et d'Actions pour le Développement et la Santé</t>
  </si>
  <si>
    <t>CENADES</t>
  </si>
  <si>
    <t xml:space="preserve">Centre d'Etudes et d'Actions Sociales </t>
  </si>
  <si>
    <t>CENEAS</t>
  </si>
  <si>
    <t>Centre d'Encadrement pour la Promotion du Paysan</t>
  </si>
  <si>
    <t>CEP</t>
  </si>
  <si>
    <t>Communauté des Eglises de Pentecôte au Congo</t>
  </si>
  <si>
    <t>CEPAC</t>
  </si>
  <si>
    <t>Centre Pilote de Formation Professionnelle Jeune pour le Developpement</t>
  </si>
  <si>
    <t>CEPIFOP</t>
  </si>
  <si>
    <t>Compagnie d'Entraide pour la Promotion Industrielle et Agropastorale</t>
  </si>
  <si>
    <t>CEPROIA</t>
  </si>
  <si>
    <t>Centre de Promotion Socio-Sanitaire</t>
  </si>
  <si>
    <t>CEPROSSAN</t>
  </si>
  <si>
    <t>Centre d'Encadrement d'Enfant non Accompagnés et Orphélins</t>
  </si>
  <si>
    <t>CERAO</t>
  </si>
  <si>
    <t>Centre d'Etudes et de Recherches en Education de Base</t>
  </si>
  <si>
    <t>CEREBA</t>
  </si>
  <si>
    <t>CERF</t>
  </si>
  <si>
    <t>Cooperazione E Sviluppo</t>
  </si>
  <si>
    <t xml:space="preserve">CESVI </t>
  </si>
  <si>
    <t>Centre de Vulgarisation et d'Animation pour la Promotion Intégrée</t>
  </si>
  <si>
    <t>CEVAPI</t>
  </si>
  <si>
    <t>CFAD</t>
  </si>
  <si>
    <t>CERCLE DES FEMMES ENGAGEES POUR LE DEVELOPPEMENT DURABLE</t>
  </si>
  <si>
    <t>CFEDD</t>
  </si>
  <si>
    <t>Fonds en dépôt de Chine</t>
  </si>
  <si>
    <t>CFIT</t>
  </si>
  <si>
    <t>Congo Frontline Mission</t>
  </si>
  <si>
    <t>CFM</t>
  </si>
  <si>
    <t>Centre de Gestion des risques et d'Accompagnement Technique des Mutuelles de Santé</t>
  </si>
  <si>
    <t>CGAT</t>
  </si>
  <si>
    <t>Congo Handicap</t>
  </si>
  <si>
    <t xml:space="preserve">CH  </t>
  </si>
  <si>
    <t>Fonds d'aide humanitaire Canadienne</t>
  </si>
  <si>
    <t>CHAF</t>
  </si>
  <si>
    <t>Clinton Health Access Initiative</t>
  </si>
  <si>
    <t>CHAI</t>
  </si>
  <si>
    <t>Chaîne de l'Espoir-Belgique</t>
  </si>
  <si>
    <t>Chaîne de l'Espoir-B</t>
  </si>
  <si>
    <t>CHEMONICS internationale</t>
  </si>
  <si>
    <t>CHEMONICS</t>
  </si>
  <si>
    <t>CHF</t>
  </si>
  <si>
    <t>Child Hope Forever</t>
  </si>
  <si>
    <t>CENTRE  D'HEBERGEMENT ISLAMIQUE AMINATE MUSADI</t>
  </si>
  <si>
    <t>CHIAM</t>
  </si>
  <si>
    <t>Chronicity Healing Mission</t>
  </si>
  <si>
    <t>CHM</t>
  </si>
  <si>
    <t>Centrale Humanitaire Médico-Pharmaceutique</t>
  </si>
  <si>
    <t>CHMP</t>
  </si>
  <si>
    <t>Centre Humanitaire pour la Protection des Enfants Oubliés</t>
  </si>
  <si>
    <t xml:space="preserve">CHPEO </t>
  </si>
  <si>
    <t>Christian Aid</t>
  </si>
  <si>
    <t>Counterpart Inernational</t>
  </si>
  <si>
    <t>CI</t>
  </si>
  <si>
    <t>CIADH</t>
  </si>
  <si>
    <t>Centre international d'agriculture tropicale</t>
  </si>
  <si>
    <t>CIAT</t>
  </si>
  <si>
    <t>Comité International pour l'Aide d'Urgence et le Développement</t>
  </si>
  <si>
    <t>CIAUD/Canada</t>
  </si>
  <si>
    <t>Comité International de la Croix-Rouge</t>
  </si>
  <si>
    <t xml:space="preserve">CICR </t>
  </si>
  <si>
    <t>Centre Integré de développement</t>
  </si>
  <si>
    <t>CID</t>
  </si>
  <si>
    <t>CIDA</t>
  </si>
  <si>
    <t xml:space="preserve">Centre international des formations en droits humains et développement </t>
  </si>
  <si>
    <t>CIFDH</t>
  </si>
  <si>
    <t>Santé  Conseil Information Formation</t>
  </si>
  <si>
    <t>CIF-Santé</t>
  </si>
  <si>
    <t>Comité des Interventions Humanitaires</t>
  </si>
  <si>
    <t>CIH</t>
  </si>
  <si>
    <t>Centers for International Programs</t>
  </si>
  <si>
    <t>CIP/ICAP</t>
  </si>
  <si>
    <t>Centre de Recherche et d'Etudes Stratégiques du Kivu</t>
  </si>
  <si>
    <t>CIRESKI</t>
  </si>
  <si>
    <t>Comitato Internazionale per lo Sviluppo dei Popoli</t>
  </si>
  <si>
    <t>CISP</t>
  </si>
  <si>
    <t>Congo Initiative-Université Chrétienne Bilingue du Congo</t>
  </si>
  <si>
    <t>CI-UCBC</t>
  </si>
  <si>
    <t>Collège des Leaders Défenseurs en Droits de l'Homme</t>
  </si>
  <si>
    <t>CLDDH</t>
  </si>
  <si>
    <t>Clémence de la Nature</t>
  </si>
  <si>
    <t>CLENA</t>
  </si>
  <si>
    <t>CLPC</t>
  </si>
  <si>
    <t>Centre Missionnaire Bethsaïda au Congo</t>
  </si>
  <si>
    <t>CMBC</t>
  </si>
  <si>
    <t>Clinique Mobile Maisha</t>
  </si>
  <si>
    <t>CMM</t>
  </si>
  <si>
    <t>CNOS</t>
  </si>
  <si>
    <t>Commission Nationale pour les Réfugiés</t>
  </si>
  <si>
    <t>CNR</t>
  </si>
  <si>
    <t>Collectif des Organisations d'Appui aux Vulnérables</t>
  </si>
  <si>
    <t>COAV</t>
  </si>
  <si>
    <t>Community-Based Initiatives</t>
  </si>
  <si>
    <t xml:space="preserve">CoBI  </t>
  </si>
  <si>
    <t>Congo Brasil</t>
  </si>
  <si>
    <t>COBRA</t>
  </si>
  <si>
    <t>Collectif de Développement et Respect de la Dignité Humaine</t>
  </si>
  <si>
    <t>CODDHU</t>
  </si>
  <si>
    <t>CODEL</t>
  </si>
  <si>
    <t>CODELUS</t>
  </si>
  <si>
    <t>CODERBO</t>
  </si>
  <si>
    <t>Fondation CODESPA</t>
  </si>
  <si>
    <t xml:space="preserve">CODESPA </t>
  </si>
  <si>
    <t>Comité pour le Développement et Assistance Humanitaire</t>
  </si>
  <si>
    <t>CODEVAH</t>
  </si>
  <si>
    <t>Comité de Développement d'Iba-Ibao de Kavula</t>
  </si>
  <si>
    <t>CODIBAKAV</t>
  </si>
  <si>
    <t>Collectif des Jeunes Intellectuels des  Grands Lacs</t>
  </si>
  <si>
    <t>COJIGRAL</t>
  </si>
  <si>
    <t>Collectif des Femmes Actrices de Développement et de Défense des Droits de l'Enfance et de la Mère e</t>
  </si>
  <si>
    <t>COLFADHEMA</t>
  </si>
  <si>
    <t>Collectif de défense des droits de la femme et de l'enfant du Maniema</t>
  </si>
  <si>
    <t>COLPHADEMA</t>
  </si>
  <si>
    <t>Congo Men's Network</t>
  </si>
  <si>
    <t>COMEN</t>
  </si>
  <si>
    <t>COMPRO</t>
  </si>
  <si>
    <t>Conseil National des Droits de l'Homme en Islam</t>
  </si>
  <si>
    <t>CONADHI</t>
  </si>
  <si>
    <t>Concern World Wide</t>
  </si>
  <si>
    <t>Concern</t>
  </si>
  <si>
    <t>Comme Nehemie Leadership</t>
  </si>
  <si>
    <t>CONELEAD</t>
  </si>
  <si>
    <t>Congo Nouveau Prospère</t>
  </si>
  <si>
    <t>CONOPRO</t>
  </si>
  <si>
    <t>Conscience</t>
  </si>
  <si>
    <t>CONSCIENCE</t>
  </si>
  <si>
    <t>CONTAD CONMIGO RDC</t>
  </si>
  <si>
    <t>CONTAD</t>
  </si>
  <si>
    <t>Coopérative Bidjep Bidjep</t>
  </si>
  <si>
    <t>COOBIDIEP</t>
  </si>
  <si>
    <t>COOCENKI</t>
  </si>
  <si>
    <t>Congo Organisation pour le Développement, l'Éducation et la Protection de l'Environnement</t>
  </si>
  <si>
    <t>COODEPE</t>
  </si>
  <si>
    <t>Coopérative Agricole</t>
  </si>
  <si>
    <t>COOPAGRICO</t>
  </si>
  <si>
    <t>COOPEF</t>
  </si>
  <si>
    <t>Jovenes para la cooperacion Internacional al Desarrollo</t>
  </si>
  <si>
    <t>COOPERA</t>
  </si>
  <si>
    <t>Coopération Suisse</t>
  </si>
  <si>
    <t>Coopération Suisse G</t>
  </si>
  <si>
    <t>Cooperazione Internazionale</t>
  </si>
  <si>
    <t>COOPI</t>
  </si>
  <si>
    <t>Collectif des Organisations pour la Paix et le Développement</t>
  </si>
  <si>
    <t>COPD</t>
  </si>
  <si>
    <t>Centre oeucuménique pour la Promotion du Monde Rural</t>
  </si>
  <si>
    <t>COPROMOR</t>
  </si>
  <si>
    <t>Catholic Organization for Relief and Developement AID</t>
  </si>
  <si>
    <t>CORDAID</t>
  </si>
  <si>
    <t>Comité de lutte contre les risques de la jeunesse</t>
  </si>
  <si>
    <t>CORJ</t>
  </si>
  <si>
    <t>Coordination des Organisations des Refoulés et Vulnérables du Site Cibombo</t>
  </si>
  <si>
    <t>CORSC</t>
  </si>
  <si>
    <t>COUD</t>
  </si>
  <si>
    <t>Congo Volontary Development Association</t>
  </si>
  <si>
    <t>COVODA</t>
  </si>
  <si>
    <t>Constructeurs Professionnel en Action pour le developpement Durable</t>
  </si>
  <si>
    <t>CPAD</t>
  </si>
  <si>
    <t>Centre Populaire d'Apprentissage des Métiers</t>
  </si>
  <si>
    <t>CPAM</t>
  </si>
  <si>
    <t>Centre de Promotion pour le Développement</t>
  </si>
  <si>
    <t>CPD</t>
  </si>
  <si>
    <t>Concertation Paysanne pour le Développement Endogène</t>
  </si>
  <si>
    <t>CPDE</t>
  </si>
  <si>
    <t>Corps des Partenaires Entrepreneurs Volontaires</t>
  </si>
  <si>
    <t>CPEV</t>
  </si>
  <si>
    <t>Centre de Paix pour la Guérison et la Reconstruction des Bases Communautaires</t>
  </si>
  <si>
    <t xml:space="preserve">CPGRBC </t>
  </si>
  <si>
    <t>Coopérative des Planteurs et Négociants de Café au Kivu</t>
  </si>
  <si>
    <t>CPNCK</t>
  </si>
  <si>
    <t>Cri du peuple oprimé</t>
  </si>
  <si>
    <t>CPO</t>
  </si>
  <si>
    <t xml:space="preserve">CPR Idjwi/3ème CBCA </t>
  </si>
  <si>
    <t>Croix-Rouge de Belgique</t>
  </si>
  <si>
    <t>CR B</t>
  </si>
  <si>
    <t>Croix-Rouge Espagnole</t>
  </si>
  <si>
    <t>CR E</t>
  </si>
  <si>
    <t>Croix-Rouge Française</t>
  </si>
  <si>
    <t>CR F</t>
  </si>
  <si>
    <t>Croix-Rouge Suedoise</t>
  </si>
  <si>
    <t>CR S</t>
  </si>
  <si>
    <t>Comité de Rayon d'Actions Femmes</t>
  </si>
  <si>
    <t>CRAF</t>
  </si>
  <si>
    <t>CRAIDI</t>
  </si>
  <si>
    <t>Comité Regional de Développement Durable de Kananga</t>
  </si>
  <si>
    <t>CRDDK</t>
  </si>
  <si>
    <t>Convention pour le Respect des Droits de l'Homme</t>
  </si>
  <si>
    <t>CRDH</t>
  </si>
  <si>
    <t>Cadre de Réhabilitation et d'Encadrement des Démunis pour le Développement Intégral</t>
  </si>
  <si>
    <t>CREDDI</t>
  </si>
  <si>
    <t>Réseau pour la Conservation et la Réhalibitation des Echosystèmes Forestiers</t>
  </si>
  <si>
    <t>CREF</t>
  </si>
  <si>
    <t>Centre de Recherche Jurisconsulte</t>
  </si>
  <si>
    <t>CRJ</t>
  </si>
  <si>
    <t>Coopérative Réveil de Kananga</t>
  </si>
  <si>
    <t>CRKa</t>
  </si>
  <si>
    <t>Christian Relief Network/Hope in Action</t>
  </si>
  <si>
    <t>CRN/HA</t>
  </si>
  <si>
    <t>Conseil Régional des Organisations Non Gouvernementales de Développement</t>
  </si>
  <si>
    <t>CRONGD</t>
  </si>
  <si>
    <t>Centre de Recherche pour la Paix</t>
  </si>
  <si>
    <t>CRP</t>
  </si>
  <si>
    <t>Conflict Résolution Program</t>
  </si>
  <si>
    <t>Croix-Rouge RDC</t>
  </si>
  <si>
    <t>CRRDC</t>
  </si>
  <si>
    <t>Croix-Rouge de la République Démocratique du Congo</t>
  </si>
  <si>
    <t>CR-RDC</t>
  </si>
  <si>
    <t>Catholic Relief Services</t>
  </si>
  <si>
    <t>CRS</t>
  </si>
  <si>
    <t>Comité de Réhabilitation du Sinistré dans son Miileu</t>
  </si>
  <si>
    <t>CRSM</t>
  </si>
  <si>
    <t>Church of Sweden</t>
  </si>
  <si>
    <t>CS</t>
  </si>
  <si>
    <t>Cohesion pour la promotion de Sante et de l'Environnement</t>
  </si>
  <si>
    <t>CSE</t>
  </si>
  <si>
    <t>Centres Sociaux Éducatifs de l'espérance Compagnie de Marie Notre Dame</t>
  </si>
  <si>
    <t>CSEEC</t>
  </si>
  <si>
    <t>Centre Tulizeni du Nord-Kivu</t>
  </si>
  <si>
    <t>CT</t>
  </si>
  <si>
    <t xml:space="preserve">Coopération Technique Belge </t>
  </si>
  <si>
    <t xml:space="preserve">CTB </t>
  </si>
  <si>
    <t>Cuso International</t>
  </si>
  <si>
    <t>Children's Voice</t>
  </si>
  <si>
    <t>CV</t>
  </si>
  <si>
    <t>Congo Village School Project</t>
  </si>
  <si>
    <t>CVSP</t>
  </si>
  <si>
    <t>Design and Association of Knowledges for Construction Research and engineering</t>
  </si>
  <si>
    <t>DAKCORE</t>
  </si>
  <si>
    <t>Dan Church Aid</t>
  </si>
  <si>
    <t>DCA</t>
  </si>
  <si>
    <t>Caritas Allemagne</t>
  </si>
  <si>
    <t>DCV</t>
  </si>
  <si>
    <t>DDC</t>
  </si>
  <si>
    <t>Dynamique de Développement Durable</t>
  </si>
  <si>
    <t xml:space="preserve">DDD </t>
  </si>
  <si>
    <t>Dynamique débout pour le développement des Ankutshu</t>
  </si>
  <si>
    <t>DDDA</t>
  </si>
  <si>
    <t>Diocèse de Kisantu</t>
  </si>
  <si>
    <t>DDK</t>
  </si>
  <si>
    <t>Defi Michee</t>
  </si>
  <si>
    <t>DEFIM</t>
  </si>
  <si>
    <t>Debout Femmes Africaines</t>
  </si>
  <si>
    <t xml:space="preserve">DFA </t>
  </si>
  <si>
    <t>DFATD</t>
  </si>
  <si>
    <t>Dian Fossey Gorilla Fund International</t>
  </si>
  <si>
    <t>DFGFI</t>
  </si>
  <si>
    <t>Department For International Development</t>
  </si>
  <si>
    <t>DFID</t>
  </si>
  <si>
    <t>Dynamique des femmes Juristes</t>
  </si>
  <si>
    <t>DFJ</t>
  </si>
  <si>
    <t>DGD</t>
  </si>
  <si>
    <t>Dynamique des Groupes des Peuples Autochtones</t>
  </si>
  <si>
    <t>DGPA</t>
  </si>
  <si>
    <t>Direction générale - Protection civile et opérations d'aide humanitaire européennes</t>
  </si>
  <si>
    <t>DGPCOAHE</t>
  </si>
  <si>
    <t>Diakonia</t>
  </si>
  <si>
    <t>Démarche pour une Insertion entre Organisations de Base et Autres Sources de Savoir</t>
  </si>
  <si>
    <t xml:space="preserve">DIOBASS </t>
  </si>
  <si>
    <t>Division des Affaires Sociales</t>
  </si>
  <si>
    <t>DIVAS</t>
  </si>
  <si>
    <t>Diakonie Katastrophenilfe</t>
  </si>
  <si>
    <t>DKH</t>
  </si>
  <si>
    <t>DKT International en RD Congo</t>
  </si>
  <si>
    <t>DKT</t>
  </si>
  <si>
    <t>Drugs for Neglected Diseases initiative</t>
  </si>
  <si>
    <t>DNDi</t>
  </si>
  <si>
    <t>Doctor On Call for Service</t>
  </si>
  <si>
    <t>DOCS</t>
  </si>
  <si>
    <t>Don Bosco Ngangi</t>
  </si>
  <si>
    <t>Dynamique Paysanne Feminine</t>
  </si>
  <si>
    <t>DPF</t>
  </si>
  <si>
    <t>Dutch Relief Alliance</t>
  </si>
  <si>
    <t>DRA</t>
  </si>
  <si>
    <t>Danish Refugee Council</t>
  </si>
  <si>
    <t>DRC</t>
  </si>
  <si>
    <t>Dynamique UNESCO Redd</t>
  </si>
  <si>
    <t>DUR</t>
  </si>
  <si>
    <t>Eglise du Christ au Congo</t>
  </si>
  <si>
    <t xml:space="preserve">ECC-BCM </t>
  </si>
  <si>
    <t>Ministère de l'Eglise du Christ au congo pour le Réfugiés et les urgences</t>
  </si>
  <si>
    <t xml:space="preserve">ECC-MERU  </t>
  </si>
  <si>
    <t>Union Européenne</t>
  </si>
  <si>
    <t>ECHO</t>
  </si>
  <si>
    <t>European Community Humanitarian Office</t>
  </si>
  <si>
    <t>ECHO Flight</t>
  </si>
  <si>
    <t>Eastern Congo Initiative</t>
  </si>
  <si>
    <t>ECI</t>
  </si>
  <si>
    <t>Ensemble pour le développement</t>
  </si>
  <si>
    <t>ED</t>
  </si>
  <si>
    <t>Education Development Center</t>
  </si>
  <si>
    <t>EDC</t>
  </si>
  <si>
    <t>East Eagle Foundation</t>
  </si>
  <si>
    <t>EEF</t>
  </si>
  <si>
    <t>Engender Health</t>
  </si>
  <si>
    <t>EH</t>
  </si>
  <si>
    <t>Eagle house Business</t>
  </si>
  <si>
    <t>EHB</t>
  </si>
  <si>
    <t>ALAEIS</t>
  </si>
  <si>
    <t>ELAEIS</t>
  </si>
  <si>
    <t>Association Elimu</t>
  </si>
  <si>
    <t xml:space="preserve">ELIMU  </t>
  </si>
  <si>
    <t>Eben Ezer Ministry International</t>
  </si>
  <si>
    <t xml:space="preserve">EMI </t>
  </si>
  <si>
    <t>Union pour la promotion du paysan</t>
  </si>
  <si>
    <t>EMO</t>
  </si>
  <si>
    <t>Enfant-Avenir</t>
  </si>
  <si>
    <t>ENAV</t>
  </si>
  <si>
    <t>ENOUGH Project</t>
  </si>
  <si>
    <t>Enseignement aux Personnes pour la Découverte de la Réalité Mondiale</t>
  </si>
  <si>
    <t>EPEDEREMO</t>
  </si>
  <si>
    <t>Entraide Protestante Suisse</t>
  </si>
  <si>
    <t>EPER-CH</t>
  </si>
  <si>
    <t>Encadrement de Personnes Infectées par l'Hépatite</t>
  </si>
  <si>
    <t>EPIH</t>
  </si>
  <si>
    <t>Espoir Pour la  Vie</t>
  </si>
  <si>
    <t>EPVI</t>
  </si>
  <si>
    <t>ERAK asbl</t>
  </si>
  <si>
    <t>ERAK</t>
  </si>
  <si>
    <t>Eglise de Réveil du Congo</t>
  </si>
  <si>
    <t>ERC</t>
  </si>
  <si>
    <t xml:space="preserve">Espoir pour tous/ONGD </t>
  </si>
  <si>
    <t>Espoir pour tous/ONG</t>
  </si>
  <si>
    <t>Encadrement des Traumatisés du Nyiragongo</t>
  </si>
  <si>
    <t>ETN</t>
  </si>
  <si>
    <t>Equipe d'urgence de biodivesité</t>
  </si>
  <si>
    <t>EUB</t>
  </si>
  <si>
    <t>Entaide-UK</t>
  </si>
  <si>
    <t>EUK</t>
  </si>
  <si>
    <t>Fundación Albihar</t>
  </si>
  <si>
    <t>FA</t>
  </si>
  <si>
    <t>Federation d'appui au Développement des Communautés de Base</t>
  </si>
  <si>
    <t>FACOB</t>
  </si>
  <si>
    <t>Fondation Amundala pour un Développement Intégral</t>
  </si>
  <si>
    <t>FADI</t>
  </si>
  <si>
    <t>Fondation Amani Maendeleo</t>
  </si>
  <si>
    <t>FAM</t>
  </si>
  <si>
    <t>Organisation des Nations Unies pour l'Alimentation et l'Agriculture</t>
  </si>
  <si>
    <t>FAO</t>
  </si>
  <si>
    <t>Fondation d'Appui intégral et de promotion agricole</t>
  </si>
  <si>
    <t>FAPA</t>
  </si>
  <si>
    <t>Farmaceuticos Mundi</t>
  </si>
  <si>
    <t>FARMAMUNDI</t>
  </si>
  <si>
    <t>Fondation pour l'Action Rurale et Urbaine de développement Intégral</t>
  </si>
  <si>
    <t>FARUDI</t>
  </si>
  <si>
    <t>FAT</t>
  </si>
  <si>
    <t>Fondation Buhini Premier</t>
  </si>
  <si>
    <t>FBP</t>
  </si>
  <si>
    <t xml:space="preserve">Fiinn Church Aid </t>
  </si>
  <si>
    <t>FCA</t>
  </si>
  <si>
    <t>Fonds pour la Consolidation de la Paix</t>
  </si>
  <si>
    <t>FCP</t>
  </si>
  <si>
    <t>Foyer de Développement pour l'Autopromotion des Pygmées et Indigènes Défavorisés</t>
  </si>
  <si>
    <t>FDAPID</t>
  </si>
  <si>
    <t>Femmes en Mission pour Soutien et Actions aux vulnérables confondus</t>
  </si>
  <si>
    <t>FEMISA</t>
  </si>
  <si>
    <t>Féderation des femmes pour la paix et le Développement</t>
  </si>
  <si>
    <t xml:space="preserve">FEPADE </t>
  </si>
  <si>
    <t>Femmes engagées pour la promotion de la santé intégrale</t>
  </si>
  <si>
    <t>FEPSI</t>
  </si>
  <si>
    <t>Famine Early Warnings Systems Net</t>
  </si>
  <si>
    <t>Fews Net</t>
  </si>
  <si>
    <t>Fonds de Femmes Congolaises</t>
  </si>
  <si>
    <t>FFC</t>
  </si>
  <si>
    <t>Fédération des Femmes pour le Développement</t>
  </si>
  <si>
    <t xml:space="preserve">FFD </t>
  </si>
  <si>
    <t>Fauna and Flora International</t>
  </si>
  <si>
    <t>FFI</t>
  </si>
  <si>
    <t>Fondation Femme Plus</t>
  </si>
  <si>
    <t xml:space="preserve">FFP </t>
  </si>
  <si>
    <t>Food For the Hungry Association</t>
  </si>
  <si>
    <t>FH</t>
  </si>
  <si>
    <t>Freedom House</t>
  </si>
  <si>
    <t>FOND HUMANITAIRE RDC</t>
  </si>
  <si>
    <t>FH RDC</t>
  </si>
  <si>
    <t>Family Health International</t>
  </si>
  <si>
    <t>FHI</t>
  </si>
  <si>
    <t>Federation Handicap International. Direction Aide Humanitaire</t>
  </si>
  <si>
    <t>FHIDAH</t>
  </si>
  <si>
    <t>Fonds International de Développement Agricole</t>
  </si>
  <si>
    <t>FIDA</t>
  </si>
  <si>
    <t>FJDF</t>
  </si>
  <si>
    <t>FJLB</t>
  </si>
  <si>
    <t>Fraternité Kivutienne</t>
  </si>
  <si>
    <t>FK</t>
  </si>
  <si>
    <t>Fleuves d'Eaux Vives qui Coulent aux Autres</t>
  </si>
  <si>
    <t>FLEVICA</t>
  </si>
  <si>
    <t>Fond Mondial</t>
  </si>
  <si>
    <t>FM</t>
  </si>
  <si>
    <t xml:space="preserve">FMDH  </t>
  </si>
  <si>
    <t>Fondation Moza Internationale</t>
  </si>
  <si>
    <t>FMI</t>
  </si>
  <si>
    <t>Femmes Mains dans la Main pour lel Développement Kasaï</t>
  </si>
  <si>
    <t>FMMDK</t>
  </si>
  <si>
    <t>Fondation Naomie</t>
  </si>
  <si>
    <t>FN</t>
  </si>
  <si>
    <t>Fondation Nature et Humanité</t>
  </si>
  <si>
    <t>FNH</t>
  </si>
  <si>
    <t>Fondation au Carrefour de Développement</t>
  </si>
  <si>
    <t>Focad</t>
  </si>
  <si>
    <t>Foyer de Développement Agricole et Rural Intégré</t>
  </si>
  <si>
    <t>FODAGRI</t>
  </si>
  <si>
    <t>Fondation pour le DEveloppement COmmunautaire</t>
  </si>
  <si>
    <t xml:space="preserve">FODECO </t>
  </si>
  <si>
    <t>Fondation Getou Kabila</t>
  </si>
  <si>
    <t>FOGEKA</t>
  </si>
  <si>
    <t>Fondation Monseigneur Emmanuel Kataliko</t>
  </si>
  <si>
    <t xml:space="preserve">FOMEKA </t>
  </si>
  <si>
    <t>Forum des Organisations Nationales des Actions Humanitaires pour le Développement</t>
  </si>
  <si>
    <t>FONAHD/NK</t>
  </si>
  <si>
    <t>FONER</t>
  </si>
  <si>
    <t>Forum des Organisations Chretiennes de Reveil au Congo</t>
  </si>
  <si>
    <t>FORCCO</t>
  </si>
  <si>
    <t>forum des organisations internationales RDC</t>
  </si>
  <si>
    <t>forum ONGI</t>
  </si>
  <si>
    <t>Fondation Panzi</t>
  </si>
  <si>
    <t xml:space="preserve">FP </t>
  </si>
  <si>
    <t>Feeding Peapole Africawide</t>
  </si>
  <si>
    <t>FPA</t>
  </si>
  <si>
    <t>Fondation pour l'Afrique</t>
  </si>
  <si>
    <t>Fondation Prime Mondu Ngawe</t>
  </si>
  <si>
    <t>FPMN</t>
  </si>
  <si>
    <t>FPS</t>
  </si>
  <si>
    <t>Fond social RDC</t>
  </si>
  <si>
    <t>FS</t>
  </si>
  <si>
    <t>Fondation Sentinelles</t>
  </si>
  <si>
    <t>Fondation Solidarité des Hommes</t>
  </si>
  <si>
    <t xml:space="preserve">FSH </t>
  </si>
  <si>
    <t>Femme Solidaire pour la Paix et le développement</t>
  </si>
  <si>
    <t>FSPD</t>
  </si>
  <si>
    <t>FSRDC</t>
  </si>
  <si>
    <t>Fondation Tunda</t>
  </si>
  <si>
    <t>FT</t>
  </si>
  <si>
    <t>Fondation Tuinuane Mains en Mains</t>
  </si>
  <si>
    <t>FTMM</t>
  </si>
  <si>
    <t xml:space="preserve">Femmes Unies pour la Paix et le developpement Communautaire </t>
  </si>
  <si>
    <t>FUPADECO</t>
  </si>
  <si>
    <t>Femme Unies pour la Paix et le développement Communautaire</t>
  </si>
  <si>
    <t>FUPDC</t>
  </si>
  <si>
    <t>Femmes Unies pour la Promotion des Droits et le Développement</t>
  </si>
  <si>
    <t>FUPRODI</t>
  </si>
  <si>
    <t>Femme Unies pour le Progrés Social</t>
  </si>
  <si>
    <t>FUPROS</t>
  </si>
  <si>
    <t>Fondation Vinmart</t>
  </si>
  <si>
    <t>FV</t>
  </si>
  <si>
    <t>Fonds des Volontaires pour l'Assistance Aux Réfugies</t>
  </si>
  <si>
    <t>FVAR</t>
  </si>
  <si>
    <t>Frankfurt Zoological Society</t>
  </si>
  <si>
    <t>FZS</t>
  </si>
  <si>
    <t xml:space="preserve">Great Actions for Development </t>
  </si>
  <si>
    <t xml:space="preserve">GAD </t>
  </si>
  <si>
    <t>Groupe Africain de Déminage, Développement et Environnement</t>
  </si>
  <si>
    <t>GADDE</t>
  </si>
  <si>
    <t>GAPE</t>
  </si>
  <si>
    <t>Général d'Assainissement et de Protection de l'Environnement du Congo</t>
  </si>
  <si>
    <t>GAPEC</t>
  </si>
  <si>
    <t>GAV</t>
  </si>
  <si>
    <t>GAVI</t>
  </si>
  <si>
    <t>Groupe Bukasania</t>
  </si>
  <si>
    <t>GB</t>
  </si>
  <si>
    <t>Geneva Call</t>
  </si>
  <si>
    <t>GC</t>
  </si>
  <si>
    <t>Global Charity For development</t>
  </si>
  <si>
    <t>GCD</t>
  </si>
  <si>
    <t>Global Children's Movement</t>
  </si>
  <si>
    <t>GCM</t>
  </si>
  <si>
    <t>GiveDirectly</t>
  </si>
  <si>
    <t>GD</t>
  </si>
  <si>
    <t>Groupe d'Etude et d'Action pour la Protection de l'Environnement</t>
  </si>
  <si>
    <t>GEAPE</t>
  </si>
  <si>
    <t>Générations futures</t>
  </si>
  <si>
    <t>GEFU</t>
  </si>
  <si>
    <t>GEHRCO</t>
  </si>
  <si>
    <t xml:space="preserve">Guichet d'Economie Locale du Sud-Kivu </t>
  </si>
  <si>
    <t>GEL</t>
  </si>
  <si>
    <t>Generalitat de Valenciana</t>
  </si>
  <si>
    <t>Generalitat de Valen</t>
  </si>
  <si>
    <t>Groupe d'Encadrement des Populations en Difficultés</t>
  </si>
  <si>
    <t>GEPODI</t>
  </si>
  <si>
    <t>GESOM</t>
  </si>
  <si>
    <t>Groupe Engagé pour les Valeurs Positives des MEnages</t>
  </si>
  <si>
    <t xml:space="preserve">GEVAPOME </t>
  </si>
  <si>
    <t>GFE</t>
  </si>
  <si>
    <t>GIZ</t>
  </si>
  <si>
    <t>GLHRP</t>
  </si>
  <si>
    <t>Groupe Mamans Tabita</t>
  </si>
  <si>
    <t xml:space="preserve">GMT </t>
  </si>
  <si>
    <t>Groupe d'Action et d'Appui pour un Développement Endogène</t>
  </si>
  <si>
    <t>GRAADE</t>
  </si>
  <si>
    <t>Gorilla Rehabilitation and Conservation Education Center</t>
  </si>
  <si>
    <t>GRACE</t>
  </si>
  <si>
    <t>Groupe d'Action pour le Développement en Milieu Rural</t>
  </si>
  <si>
    <t>GRADMIR</t>
  </si>
  <si>
    <t>Groupe de Recherche et d'Appui aux Interventions Intégrées de la Nutrition en Santé</t>
  </si>
  <si>
    <t>GRAINES</t>
  </si>
  <si>
    <t>Groupe d'Accompagnement des Malades</t>
  </si>
  <si>
    <t>GRAM</t>
  </si>
  <si>
    <t>Groupe de Recherche et d'Action pour la Paix et le Développement</t>
  </si>
  <si>
    <t>GRAPD</t>
  </si>
  <si>
    <t>GRAPEDECO</t>
  </si>
  <si>
    <t>Grand Peuple Pour Le Developpement Communautaire International</t>
  </si>
  <si>
    <t>GRASSROOTS</t>
  </si>
  <si>
    <t>Groupes de Réflexion sur les questions Foncières</t>
  </si>
  <si>
    <t>GRF</t>
  </si>
  <si>
    <t>Groupe d'Hommes Volontaires pour le Développement Intégré</t>
  </si>
  <si>
    <t>GRHIVD</t>
  </si>
  <si>
    <t>Groupe MILIMA</t>
  </si>
  <si>
    <t>Good Samaritan For Education Organization</t>
  </si>
  <si>
    <t>GSEO</t>
  </si>
  <si>
    <t>Groupe Solidaire des Jeunes du Kivu pour le Développement</t>
  </si>
  <si>
    <t>GSJKD</t>
  </si>
  <si>
    <t>Global Synergie pour la Paix et le Developpement</t>
  </si>
  <si>
    <t>GSYPAD</t>
  </si>
  <si>
    <t>Génie-Tech Assistance</t>
  </si>
  <si>
    <t>GTA</t>
  </si>
  <si>
    <t>Groupe Uni pour le Développement Intégral des Communautés</t>
  </si>
  <si>
    <t>GUDIC</t>
  </si>
  <si>
    <t>HA</t>
  </si>
  <si>
    <t>Héritiers d'Afrique</t>
  </si>
  <si>
    <t>Assistance Humanitaire pour le Développement</t>
  </si>
  <si>
    <t>HAD/AHD</t>
  </si>
  <si>
    <t>Heartland Alliance Internationale</t>
  </si>
  <si>
    <t>HAI</t>
  </si>
  <si>
    <t>HelpAge Internationale</t>
  </si>
  <si>
    <t>Hope Congo</t>
  </si>
  <si>
    <t>HC</t>
  </si>
  <si>
    <t>Human Dignity and Health Development on Earth</t>
  </si>
  <si>
    <t>HDHDE</t>
  </si>
  <si>
    <t xml:space="preserve">Human Dignity In The World </t>
  </si>
  <si>
    <t>HDW</t>
  </si>
  <si>
    <t>Health Education Action for Leadership in Africa</t>
  </si>
  <si>
    <t>Heal Africa</t>
  </si>
  <si>
    <t>HEKS-EPER</t>
  </si>
  <si>
    <t xml:space="preserve">Handicap International  </t>
  </si>
  <si>
    <t>HI</t>
  </si>
  <si>
    <t>Hope In Action</t>
  </si>
  <si>
    <t>HIA</t>
  </si>
  <si>
    <t>Héritiers de la Justice</t>
  </si>
  <si>
    <t xml:space="preserve">HJ </t>
  </si>
  <si>
    <t>Helen Keller International</t>
  </si>
  <si>
    <t>HKI</t>
  </si>
  <si>
    <t>Hand of Love Congo</t>
  </si>
  <si>
    <t>HOLC</t>
  </si>
  <si>
    <t>Humanitarian Organisation for Latsing Development</t>
  </si>
  <si>
    <t>HOLD-RDC</t>
  </si>
  <si>
    <t>HOPE For HOPELESS</t>
  </si>
  <si>
    <t>Herbo Pharma</t>
  </si>
  <si>
    <t>HP</t>
  </si>
  <si>
    <t>HPP- CONGO</t>
  </si>
  <si>
    <t>HPP(Irish Aid)</t>
  </si>
  <si>
    <t>Helpage Programme RDC</t>
  </si>
  <si>
    <t>HPRDC</t>
  </si>
  <si>
    <t>HEALTH PEACE DEVELOPMENT  FROM WOMEN TO CHILDREN</t>
  </si>
  <si>
    <t>HPW</t>
  </si>
  <si>
    <t>Human Rights Watch</t>
  </si>
  <si>
    <t>HRW</t>
  </si>
  <si>
    <t>Hydrolique Sans Frontières</t>
  </si>
  <si>
    <t>HSF</t>
  </si>
  <si>
    <t>Human Rescue</t>
  </si>
  <si>
    <t xml:space="preserve">Hommes Visionnaires pour la nature grands lacs </t>
  </si>
  <si>
    <t>HVNGL</t>
  </si>
  <si>
    <t>I+Solutions</t>
  </si>
  <si>
    <t>International Alert</t>
  </si>
  <si>
    <t>IA</t>
  </si>
  <si>
    <t>Initiative d'Appui pour le Bien être de la Personne humaine du Congo</t>
  </si>
  <si>
    <t xml:space="preserve">IABP </t>
  </si>
  <si>
    <t>Bureau International des Droits des Enfants</t>
  </si>
  <si>
    <t>IBCR-Canada</t>
  </si>
  <si>
    <t>IBULUNGU</t>
  </si>
  <si>
    <t>INVISIBLE CHILDREN</t>
  </si>
  <si>
    <t>IC</t>
  </si>
  <si>
    <t>Initiative des Congolais pour le développement</t>
  </si>
  <si>
    <t>ICD</t>
  </si>
  <si>
    <t>ICEVI</t>
  </si>
  <si>
    <t>Initiative Congolaise pour le Sauvetage des Populations de Goma</t>
  </si>
  <si>
    <t>ICG</t>
  </si>
  <si>
    <t>Centre International pour la Justice Transitionnelle</t>
  </si>
  <si>
    <t>ICTJ</t>
  </si>
  <si>
    <t>Institut des Fonds de coopération de l'Université</t>
  </si>
  <si>
    <t>ICU</t>
  </si>
  <si>
    <t>IDAV</t>
  </si>
  <si>
    <t>IDHE</t>
  </si>
  <si>
    <t>Initiative de Développement pour la Réduction de la Pauvreté</t>
  </si>
  <si>
    <t>IDRP</t>
  </si>
  <si>
    <t>IDTR</t>
  </si>
  <si>
    <t>Institut Européen de Coopération et de Développement</t>
  </si>
  <si>
    <t>IECD</t>
  </si>
  <si>
    <t>International Emergency and Development Aid</t>
  </si>
  <si>
    <t>IEDA</t>
  </si>
  <si>
    <t>Initiative des Femmes pour le Développement Intégré</t>
  </si>
  <si>
    <t>IFEDI</t>
  </si>
  <si>
    <t>International Foundation Electoral Systems</t>
  </si>
  <si>
    <t>IFES</t>
  </si>
  <si>
    <t>International Free The Slaves</t>
  </si>
  <si>
    <t>IFTS</t>
  </si>
  <si>
    <t>Initiative Internationale pour des Actions Humanitaires et de Developpement en Afrique</t>
  </si>
  <si>
    <t>IIAHDA</t>
  </si>
  <si>
    <t>IITA</t>
  </si>
  <si>
    <t>ILC</t>
  </si>
  <si>
    <t>Initiative Locale de Développement</t>
  </si>
  <si>
    <t>ILD</t>
  </si>
  <si>
    <t>Interchurch  Medical  World</t>
  </si>
  <si>
    <t>IMA</t>
  </si>
  <si>
    <t>IMA World Health</t>
  </si>
  <si>
    <t>IMA/SANRU</t>
  </si>
  <si>
    <t>IGL</t>
  </si>
  <si>
    <t>IMAGERIE DE GRAND LA</t>
  </si>
  <si>
    <t>International MedicalCorps</t>
  </si>
  <si>
    <t>IMC</t>
  </si>
  <si>
    <t>IMPACT Transformer la Gestion des Ressources Naturelles</t>
  </si>
  <si>
    <t>IMPACT</t>
  </si>
  <si>
    <t>Impact Mission Relief</t>
  </si>
  <si>
    <t>IMR</t>
  </si>
  <si>
    <t>INnovation d'Evolution dans une Communauté responsable</t>
  </si>
  <si>
    <t>INECOM</t>
  </si>
  <si>
    <t>International NGO Safety Organization</t>
  </si>
  <si>
    <t>INSO</t>
  </si>
  <si>
    <t>INTER-ACTIONS</t>
  </si>
  <si>
    <t>Internews</t>
  </si>
  <si>
    <t>INTERSOS</t>
  </si>
  <si>
    <t>INUKA</t>
  </si>
  <si>
    <t>Inuwa Afrika</t>
  </si>
  <si>
    <t>Inspection Provinciale de l'Agriculture, Pêche et Elévage</t>
  </si>
  <si>
    <t>IPAPEL</t>
  </si>
  <si>
    <t>IPASC</t>
  </si>
  <si>
    <t>Initiative pour la Promotion des oeuvres Sociales et de Paix</t>
  </si>
  <si>
    <t>IPROSOP</t>
  </si>
  <si>
    <t>International Rescue Committee</t>
  </si>
  <si>
    <t>IRC</t>
  </si>
  <si>
    <t>IRISH AID</t>
  </si>
  <si>
    <t>Impresa Servizi Coordinati SC</t>
  </si>
  <si>
    <t>ISCO SC</t>
  </si>
  <si>
    <t>Institut Saint Joseph</t>
  </si>
  <si>
    <t>ISJ</t>
  </si>
  <si>
    <t>Isle of Man</t>
  </si>
  <si>
    <t>Initiative Technique pour la Conservation de l'Environnement et Appui à l'Habitat</t>
  </si>
  <si>
    <t>Itec-CEAH</t>
  </si>
  <si>
    <t>Institute for War and Peace Reporting</t>
  </si>
  <si>
    <t>IWPR PB</t>
  </si>
  <si>
    <t>IWPR US</t>
  </si>
  <si>
    <t>Ignitus Worldwide</t>
  </si>
  <si>
    <t>IWW DRC</t>
  </si>
  <si>
    <t>International Youth Fellowship</t>
  </si>
  <si>
    <t>IYF</t>
  </si>
  <si>
    <t>Jericho Foundation</t>
  </si>
  <si>
    <t>J.F</t>
  </si>
  <si>
    <t>Justice Alimentaire Mondiale</t>
  </si>
  <si>
    <t>JAM</t>
  </si>
  <si>
    <t>Jeune Chambre Internationale</t>
  </si>
  <si>
    <t>JCI</t>
  </si>
  <si>
    <t>Jane Goodall Institute</t>
  </si>
  <si>
    <t>JGI</t>
  </si>
  <si>
    <t>Japan International Cooperation Agency</t>
  </si>
  <si>
    <t>JICA</t>
  </si>
  <si>
    <t>The Johanniter International Assistance</t>
  </si>
  <si>
    <t>JOHANNITER</t>
  </si>
  <si>
    <t>JOIN/RAD</t>
  </si>
  <si>
    <t>Jardin pour tous</t>
  </si>
  <si>
    <t>JPT</t>
  </si>
  <si>
    <t>JRS</t>
  </si>
  <si>
    <t>Jesuit Refugees Service</t>
  </si>
  <si>
    <t>Jeunesse pour la Solidarité et le Développement</t>
  </si>
  <si>
    <t>JSD</t>
  </si>
  <si>
    <t>Jeunesse Unie pour les Initiatives de Développement</t>
  </si>
  <si>
    <t>JUID</t>
  </si>
  <si>
    <t>JUSTICIA</t>
  </si>
  <si>
    <t>KADEVASBL</t>
  </si>
  <si>
    <t>Kataliko Actions pour l?Afrique</t>
  </si>
  <si>
    <t>KAF</t>
  </si>
  <si>
    <t>KESHERO</t>
  </si>
  <si>
    <t>Lieu de rencontre de concertation des femmes de Shabunda pour le développement</t>
  </si>
  <si>
    <t xml:space="preserve">KIBASHA </t>
  </si>
  <si>
    <t>KIYO</t>
  </si>
  <si>
    <t>Kindu Maendeleo</t>
  </si>
  <si>
    <t>KM</t>
  </si>
  <si>
    <t>Kvinna till Kvinna</t>
  </si>
  <si>
    <t>KTK</t>
  </si>
  <si>
    <t>Kasaï Vert</t>
  </si>
  <si>
    <t>KV</t>
  </si>
  <si>
    <t>Stichting Radio la Benevolencija</t>
  </si>
  <si>
    <t>La Benevolencia</t>
  </si>
  <si>
    <t>La joie</t>
  </si>
  <si>
    <t>Ligue Anti Chaumage</t>
  </si>
  <si>
    <t>LAC</t>
  </si>
  <si>
    <t>Läkarmissionen</t>
  </si>
  <si>
    <t>Laboratoire d'Appui aux Activités Agro-Pastorales au Congo</t>
  </si>
  <si>
    <t>LAPAC</t>
  </si>
  <si>
    <t>Ligue des Animateurs de la Presse pour la Promotion de l'Humanite</t>
  </si>
  <si>
    <t>LAPPH</t>
  </si>
  <si>
    <t>LATENBA</t>
  </si>
  <si>
    <t>Laissez l'Afrique Vivre</t>
  </si>
  <si>
    <t xml:space="preserve">LAV </t>
  </si>
  <si>
    <t>Louvain Coopération au Développement</t>
  </si>
  <si>
    <t>LC</t>
  </si>
  <si>
    <t>Le Palmier</t>
  </si>
  <si>
    <t>Les Aiglons</t>
  </si>
  <si>
    <t>Levain des femmse</t>
  </si>
  <si>
    <t>Light for the World Belgium</t>
  </si>
  <si>
    <t>LftW</t>
  </si>
  <si>
    <t>Life net International</t>
  </si>
  <si>
    <t>Life net Int</t>
  </si>
  <si>
    <t>Lipedem</t>
  </si>
  <si>
    <t>LIPEDEM</t>
  </si>
  <si>
    <t>Ligue pour la Prévention et la Résolution des Conflits</t>
  </si>
  <si>
    <t>LIPRECO</t>
  </si>
  <si>
    <t>Ligue de la zone Afrique pour la défense des Droits des Enfants, Etudiants et Elèves</t>
  </si>
  <si>
    <t>LIZADEEL</t>
  </si>
  <si>
    <t>Ligue Nationale des Jeunes Congolais pour la Lutte contre les Conflits</t>
  </si>
  <si>
    <t>LNJCLC</t>
  </si>
  <si>
    <t>Light of Africa</t>
  </si>
  <si>
    <t>LOA</t>
  </si>
  <si>
    <t>LOFEPACO</t>
  </si>
  <si>
    <t>Life and Peace institute</t>
  </si>
  <si>
    <t>LPI</t>
  </si>
  <si>
    <t>Life Rescue</t>
  </si>
  <si>
    <t>LR</t>
  </si>
  <si>
    <t>Ligue pour la Solidarité Congolaise</t>
  </si>
  <si>
    <t>LSC</t>
  </si>
  <si>
    <t>Liverpool school of Tropical Medecine</t>
  </si>
  <si>
    <t>LSTM</t>
  </si>
  <si>
    <t>Lutte Contre la Délinquance et l'Exode Rural</t>
  </si>
  <si>
    <t>LUCODER</t>
  </si>
  <si>
    <t>Luxembourg</t>
  </si>
  <si>
    <t>Lutheran World Federation</t>
  </si>
  <si>
    <t>LWF</t>
  </si>
  <si>
    <t>Misereor-Allemagne</t>
  </si>
  <si>
    <t>MA</t>
  </si>
  <si>
    <t>Multi Actions d?Assistance aux Marginalisés et aux Sinistrés</t>
  </si>
  <si>
    <t>MAAMS</t>
  </si>
  <si>
    <t>Ministère des Affaires-étrangères, du commerce et du développement du Canada</t>
  </si>
  <si>
    <t>MAECD Canada</t>
  </si>
  <si>
    <t>Missionary Aviation Fellowship</t>
  </si>
  <si>
    <t xml:space="preserve">MAF </t>
  </si>
  <si>
    <t>MAFATHEDI</t>
  </si>
  <si>
    <t>Mines Advisory Group</t>
  </si>
  <si>
    <t>MAG</t>
  </si>
  <si>
    <t>Magna enfants en peril</t>
  </si>
  <si>
    <t>MAGNA</t>
  </si>
  <si>
    <t>MALAK</t>
  </si>
  <si>
    <t>Malteser International</t>
  </si>
  <si>
    <t>Malteser Internation</t>
  </si>
  <si>
    <t>Mission d'Assistance aux Opprimés</t>
  </si>
  <si>
    <t>MAO</t>
  </si>
  <si>
    <t>Mamans Organisées pour le Développement</t>
  </si>
  <si>
    <t>MAODE</t>
  </si>
  <si>
    <t>Grassroots Development For Congo</t>
  </si>
  <si>
    <t>MAVUNO</t>
  </si>
  <si>
    <t>MAZAO</t>
  </si>
  <si>
    <t>Mercy Corps</t>
  </si>
  <si>
    <t>MC</t>
  </si>
  <si>
    <t>Médecins d'Afrique</t>
  </si>
  <si>
    <t>MDA</t>
  </si>
  <si>
    <t>Management Developpement Fondation Afrique Centrale</t>
  </si>
  <si>
    <t>MDF-AC</t>
  </si>
  <si>
    <t>Médecins du Monde</t>
  </si>
  <si>
    <t>MDM</t>
  </si>
  <si>
    <t>Médecins du Monde Belgique</t>
  </si>
  <si>
    <t>MDM-B</t>
  </si>
  <si>
    <t>Médecins du Monde - France</t>
  </si>
  <si>
    <t>MDM-F</t>
  </si>
  <si>
    <t>Mutuelle de micro entrepreneurs pour l'amour du bien être familial</t>
  </si>
  <si>
    <t>MEABF</t>
  </si>
  <si>
    <t>Medicos En Catastrophe</t>
  </si>
  <si>
    <t>MEC</t>
  </si>
  <si>
    <t>MEDAIR</t>
  </si>
  <si>
    <t>Mobilisation, Encadrement, Ecologie et Défense des droits humains par les Amis des Familles démunies</t>
  </si>
  <si>
    <t>MEEDAF</t>
  </si>
  <si>
    <t>Médecins de Miséricorde</t>
  </si>
  <si>
    <t>MEMI</t>
  </si>
  <si>
    <t>Medische Missie Samenwerking</t>
  </si>
  <si>
    <t>MEMISA-B</t>
  </si>
  <si>
    <t>MEPA</t>
  </si>
  <si>
    <t>Mamas for Africa</t>
  </si>
  <si>
    <t>MFA</t>
  </si>
  <si>
    <t>Ministère de la Grâce Divine</t>
  </si>
  <si>
    <t>MGD</t>
  </si>
  <si>
    <t>Mission pour l'Amelioration et le Renforcement des Services pour les Communautés</t>
  </si>
  <si>
    <t xml:space="preserve">MIARESCO </t>
  </si>
  <si>
    <t>Mouvement International de Droits de l'Enfant, de la Femme de l'homme veuf et de leur promotion soc.</t>
  </si>
  <si>
    <t>MIDEF</t>
  </si>
  <si>
    <t>Mouvement International des Droits de l'Enfant, de la Femme, de l'Homme veuf et de leur Promotion Sociale</t>
  </si>
  <si>
    <t>MIDEFEHOPS</t>
  </si>
  <si>
    <t>Mission pour la Protection des Déplacés et des Re</t>
  </si>
  <si>
    <t>MIPRODERE</t>
  </si>
  <si>
    <t>MISERE SORS</t>
  </si>
  <si>
    <t>Mouvement pour la Lutte contre la Faim dans le Monde</t>
  </si>
  <si>
    <t xml:space="preserve">MLFM </t>
  </si>
  <si>
    <t>MajiMaisha Antenna</t>
  </si>
  <si>
    <t>MMA</t>
  </si>
  <si>
    <t>Medicus Mundi Bizkaia Espagne</t>
  </si>
  <si>
    <t>MMB-E</t>
  </si>
  <si>
    <t>Medicus Mundi Navarra</t>
  </si>
  <si>
    <t>MMN</t>
  </si>
  <si>
    <t>Monde Assaini</t>
  </si>
  <si>
    <t>Mission Presbyterienne</t>
  </si>
  <si>
    <t>MP</t>
  </si>
  <si>
    <t>Maison Pière Angulaire Sacrée</t>
  </si>
  <si>
    <t>MPAS</t>
  </si>
  <si>
    <t>Medecin Sans Frontiere</t>
  </si>
  <si>
    <t>MSF</t>
  </si>
  <si>
    <t>Médecins Sans Frontières - Belgique</t>
  </si>
  <si>
    <t>MSF-B</t>
  </si>
  <si>
    <t>Médecins Sans Frontières - Suisse</t>
  </si>
  <si>
    <t>MSF-CH</t>
  </si>
  <si>
    <t>Médecins Sans Frontières - Espagne</t>
  </si>
  <si>
    <t xml:space="preserve">MSF-E </t>
  </si>
  <si>
    <t>Médecins Sans Frontières - France</t>
  </si>
  <si>
    <t>MSF-F</t>
  </si>
  <si>
    <t>Médecins Sans Frontières - Hollande</t>
  </si>
  <si>
    <t>MSF-H</t>
  </si>
  <si>
    <t>Médecins Sans Frontières Intersections</t>
  </si>
  <si>
    <t>MSF-IS</t>
  </si>
  <si>
    <t>Management Sciences for Health</t>
  </si>
  <si>
    <t xml:space="preserve">MSH </t>
  </si>
  <si>
    <t>Management Systems International</t>
  </si>
  <si>
    <t>MSI</t>
  </si>
  <si>
    <t>Mulirano pour Combattre la Pauvreté au Congo</t>
  </si>
  <si>
    <t>MUCOPC</t>
  </si>
  <si>
    <t>Natcom</t>
  </si>
  <si>
    <t>NATCOM</t>
  </si>
  <si>
    <t>Nature</t>
  </si>
  <si>
    <t>Norwegian Church Aid</t>
  </si>
  <si>
    <t>NCA</t>
  </si>
  <si>
    <t>The National Democratic Institute for International Affairs</t>
  </si>
  <si>
    <t>NDI</t>
  </si>
  <si>
    <t>No Violence Education Programme</t>
  </si>
  <si>
    <t>NEP-NO</t>
  </si>
  <si>
    <t>Network Response to Emergencies</t>
  </si>
  <si>
    <t>NETRESE</t>
  </si>
  <si>
    <t>NEW LAND</t>
  </si>
  <si>
    <t>NMFA</t>
  </si>
  <si>
    <t>Norwegian Agency for Development Cooperation</t>
  </si>
  <si>
    <t>NORAD</t>
  </si>
  <si>
    <t>Norwegian People's Aid</t>
  </si>
  <si>
    <t>NPA</t>
  </si>
  <si>
    <t xml:space="preserve">Noyaux de prévention et de résolution des conflits fonciers </t>
  </si>
  <si>
    <t>NPRCF</t>
  </si>
  <si>
    <t>Norwegian Refugee Council</t>
  </si>
  <si>
    <t>NRC</t>
  </si>
  <si>
    <t>Organisation Africaine pour l'Aménagement du Territoire</t>
  </si>
  <si>
    <t xml:space="preserve">OAAT </t>
  </si>
  <si>
    <t>Oasis de la culture</t>
  </si>
  <si>
    <t>Objectif brousse</t>
  </si>
  <si>
    <t>OB</t>
  </si>
  <si>
    <t>Oeuvre Chrétienne pour la Femme</t>
  </si>
  <si>
    <t>OCF</t>
  </si>
  <si>
    <t>Organisation de développement et l'Assistance sociale aux vulnérables</t>
  </si>
  <si>
    <t>ODASOV</t>
  </si>
  <si>
    <t>Objectif Développement Communautaire</t>
  </si>
  <si>
    <t>ODC</t>
  </si>
  <si>
    <t>Organisation de Défense des Droits des Justiciables Vulnerables</t>
  </si>
  <si>
    <t xml:space="preserve">ODEJUVU </t>
  </si>
  <si>
    <t>ODH</t>
  </si>
  <si>
    <t>Organisation des Devoirs de l'Homme</t>
  </si>
  <si>
    <t>Ordre de la Compagnie de Marie Notre Dame</t>
  </si>
  <si>
    <t xml:space="preserve">ODN </t>
  </si>
  <si>
    <t>Office Of Foreign Disaster Assitance</t>
  </si>
  <si>
    <t>OFDA</t>
  </si>
  <si>
    <t>Organisation des Femmes pour la Formation et le Développement</t>
  </si>
  <si>
    <t>OFED</t>
  </si>
  <si>
    <t>Organisation pour la promotion du Genre, Enfant, Environnement et Condition de l'Habitat</t>
  </si>
  <si>
    <t>OGEEC</t>
  </si>
  <si>
    <t>Organisation de Jeunes pour la Promotion des Initiatives Communautaires</t>
  </si>
  <si>
    <t>OJPIC</t>
  </si>
  <si>
    <t>Entité des Nations Unies pour l'égalité des sexes et l'autonomisation des femmes</t>
  </si>
  <si>
    <t>ONUFEMMES</t>
  </si>
  <si>
    <t>Observatoire pour la Protection contre l'exploitation de la femme et de l'Enfant dans les mines</t>
  </si>
  <si>
    <t>OPEFEM</t>
  </si>
  <si>
    <t>OPH</t>
  </si>
  <si>
    <t>Oeuvre pour la Protection de la Santé Rurale</t>
  </si>
  <si>
    <t>OPSAR</t>
  </si>
  <si>
    <t>Opération Smile</t>
  </si>
  <si>
    <t>OSDRC</t>
  </si>
  <si>
    <t>OSISA</t>
  </si>
  <si>
    <t>Orphelinat pour la sauvegarde des vulnerableS</t>
  </si>
  <si>
    <t>OSV</t>
  </si>
  <si>
    <t>Oxfam Grande Bretagne</t>
  </si>
  <si>
    <t>Oxfam</t>
  </si>
  <si>
    <t>OXFAM International</t>
  </si>
  <si>
    <t>OXFAM - Grande Bretagne</t>
  </si>
  <si>
    <t>OXFAM-GB</t>
  </si>
  <si>
    <t>OXFAM - Novib Pays-Bas</t>
  </si>
  <si>
    <t>OXFAM-NOVIB</t>
  </si>
  <si>
    <t>OXFAM - Québec</t>
  </si>
  <si>
    <t>OXFAM-QC</t>
  </si>
  <si>
    <t>OXFAM - Solidarité Belgique</t>
  </si>
  <si>
    <t xml:space="preserve">OXFAM-SOL </t>
  </si>
  <si>
    <t>Programme Alimentaire d'Abord</t>
  </si>
  <si>
    <t>PAA</t>
  </si>
  <si>
    <t>Partnership Africa Canada</t>
  </si>
  <si>
    <t>PAC</t>
  </si>
  <si>
    <t>PACIF</t>
  </si>
  <si>
    <t>Programme d'action communautaire de lutte contre les anti valeurs</t>
  </si>
  <si>
    <t>PACLAV</t>
  </si>
  <si>
    <t>Programme d'Appui aux Comités de Développement des Villages</t>
  </si>
  <si>
    <t>PACODEVI</t>
  </si>
  <si>
    <t>PACOPAD</t>
  </si>
  <si>
    <t>PACT World</t>
  </si>
  <si>
    <t>Programme Africain pour le Développement Economique</t>
  </si>
  <si>
    <t>PADES</t>
  </si>
  <si>
    <t>Programme d'Actions pour le Developpement Integre</t>
  </si>
  <si>
    <t>PADI</t>
  </si>
  <si>
    <t>Programme d'Appui au développement des Populations forestières, les Pygmées Aussi</t>
  </si>
  <si>
    <t>PADPFPA</t>
  </si>
  <si>
    <t>PAF IRC</t>
  </si>
  <si>
    <t>Programme d'Appui aux Femmes Victimes des Conflits et des Catastrophes</t>
  </si>
  <si>
    <t>PAFEVIC</t>
  </si>
  <si>
    <t>Programme d'Appui aux Femmes Vulnérables</t>
  </si>
  <si>
    <t>PAFVU</t>
  </si>
  <si>
    <t>PAHID Monde</t>
  </si>
  <si>
    <t>Promotion et Appui aux Initiatives Féminines</t>
  </si>
  <si>
    <t>PAIF</t>
  </si>
  <si>
    <t>Programme d'Action Locale</t>
  </si>
  <si>
    <t>PAL</t>
  </si>
  <si>
    <t>Programme Alimentaire Mondial</t>
  </si>
  <si>
    <t>PAM</t>
  </si>
  <si>
    <t>PAP-RDC</t>
  </si>
  <si>
    <t>PAP</t>
  </si>
  <si>
    <t>Programme d'Assistance Multisectorielle</t>
  </si>
  <si>
    <t>PASMU</t>
  </si>
  <si>
    <t>Programme d'appui en système de Santé Sud-Kivu</t>
  </si>
  <si>
    <t xml:space="preserve">PASS Swiss TPH </t>
  </si>
  <si>
    <t>Pathfinder International</t>
  </si>
  <si>
    <t>Pathfinder</t>
  </si>
  <si>
    <t>Pax Christi International</t>
  </si>
  <si>
    <t>Pax Christi Internat</t>
  </si>
  <si>
    <t>Promotion des Droits Humanitaires/Protection de l'Environnement Social</t>
  </si>
  <si>
    <t>PDHPES</t>
  </si>
  <si>
    <t>Protection de  l'Enfant et de  l'Adolescent  pour le  Développement</t>
  </si>
  <si>
    <t>PEAD</t>
  </si>
  <si>
    <t>Paix et Développement en Afrique</t>
  </si>
  <si>
    <t>PED-Afrique</t>
  </si>
  <si>
    <t>PEDER</t>
  </si>
  <si>
    <t>Programme de l'Education et du Developpement Integral</t>
  </si>
  <si>
    <t>PEDI</t>
  </si>
  <si>
    <t>PROGRAMME D'EDUCATION ET DE DEVELOPPEMENT INTEGRAL</t>
  </si>
  <si>
    <t>PEDI-Congo</t>
  </si>
  <si>
    <t>Pleaders of Children and Elderly People at risk</t>
  </si>
  <si>
    <t>PEPA</t>
  </si>
  <si>
    <t>Partnership for Food Security in Africa</t>
  </si>
  <si>
    <t>PFSA</t>
  </si>
  <si>
    <t>Pharma Herbe pour le Développement</t>
  </si>
  <si>
    <t>PHD</t>
  </si>
  <si>
    <t>Panorama Humanitaire pour la Santé</t>
  </si>
  <si>
    <t>PHS</t>
  </si>
  <si>
    <t>Pole Institute</t>
  </si>
  <si>
    <t>PI</t>
  </si>
  <si>
    <t>Protection International</t>
  </si>
  <si>
    <t>PROGRAMME ISLAMIQUE POUR LE DEVELOPPEMENT RURAL DU MANIEMA</t>
  </si>
  <si>
    <t>PIDERM</t>
  </si>
  <si>
    <t>Programme Intégré pour le Développent des Pygmées</t>
  </si>
  <si>
    <t>PIDP</t>
  </si>
  <si>
    <t>Promotion des Initiatives Locales</t>
  </si>
  <si>
    <t xml:space="preserve">PIL  </t>
  </si>
  <si>
    <t>People in Need</t>
  </si>
  <si>
    <t>PIN</t>
  </si>
  <si>
    <t>Peace in Action</t>
  </si>
  <si>
    <t>PINAC</t>
  </si>
  <si>
    <t>Programme Intégré de la Relance de l'Agriculture au Maniema</t>
  </si>
  <si>
    <t>PIRAM</t>
  </si>
  <si>
    <t>Parlement des Jeunes</t>
  </si>
  <si>
    <t>PJRDC</t>
  </si>
  <si>
    <t>Plaide</t>
  </si>
  <si>
    <t>PLAIDE</t>
  </si>
  <si>
    <t>Peace Lives Center</t>
  </si>
  <si>
    <t>PLC</t>
  </si>
  <si>
    <t>Pain pour Les Déshérités</t>
  </si>
  <si>
    <t xml:space="preserve">PLD </t>
  </si>
  <si>
    <t>Promotion du Leadership pour le Développement Communautaire</t>
  </si>
  <si>
    <t>PLDC</t>
  </si>
  <si>
    <t>PMI/Measure</t>
  </si>
  <si>
    <t>PMU Interlife</t>
  </si>
  <si>
    <t>PMU</t>
  </si>
  <si>
    <t>PNHF</t>
  </si>
  <si>
    <t xml:space="preserve">PNSR </t>
  </si>
  <si>
    <t>Programme des Nations Unies pour le Développement</t>
  </si>
  <si>
    <t>PNUD</t>
  </si>
  <si>
    <t>Programme de Promotion Agricole le Semeur en République Démocratique du Congo/Green House</t>
  </si>
  <si>
    <t>PPAS-RDC/Green House</t>
  </si>
  <si>
    <t>Pain Pour Le Monde</t>
  </si>
  <si>
    <t>PPLM</t>
  </si>
  <si>
    <t>Programmes de Promotion de la Santé et de Développement en Milieu Ruraux</t>
  </si>
  <si>
    <t>PPSDR</t>
  </si>
  <si>
    <t>Programme de Promotion des Soins de Santé Primaire</t>
  </si>
  <si>
    <t>PPSSP</t>
  </si>
  <si>
    <t>Programme d'encadrement des veuves et des orphelins</t>
  </si>
  <si>
    <t>PREVOR</t>
  </si>
  <si>
    <t>Programme intégré de réhabilitation et maintenance des routes</t>
  </si>
  <si>
    <t xml:space="preserve">PRIMAR  </t>
  </si>
  <si>
    <t>Promotion et Complémentarité des Cultures pour le Développement</t>
  </si>
  <si>
    <t>PROCCUDE</t>
  </si>
  <si>
    <t>Projet Developpement La Communion Fraternelle</t>
  </si>
  <si>
    <t>PRODECOM</t>
  </si>
  <si>
    <t>Promotion des Droits de l'Enfant et de la Femme</t>
  </si>
  <si>
    <t xml:space="preserve">PRODEF  </t>
  </si>
  <si>
    <t>Programme de Développement Social</t>
  </si>
  <si>
    <t xml:space="preserve">PRODES  </t>
  </si>
  <si>
    <t>Programme des Laïcs pour la Santé</t>
  </si>
  <si>
    <t>PROLASA</t>
  </si>
  <si>
    <t>Projet de Santé Intégré</t>
  </si>
  <si>
    <t>PROSANI</t>
  </si>
  <si>
    <t>Promotion Sociale et Agro Pastorale Ngimbi</t>
  </si>
  <si>
    <t>PROSAP-NGIMBI</t>
  </si>
  <si>
    <t>Promotion des Valeures Hunaines</t>
  </si>
  <si>
    <t>PROVAH</t>
  </si>
  <si>
    <t>Programme de VIH/SIDA Intégré au Congo</t>
  </si>
  <si>
    <t>PROVIC</t>
  </si>
  <si>
    <t>Prudence Kasaï</t>
  </si>
  <si>
    <t>Protection et Solidarité</t>
  </si>
  <si>
    <t>PS</t>
  </si>
  <si>
    <t>PSF</t>
  </si>
  <si>
    <t>Programme Social pour la Protection de la Nature</t>
  </si>
  <si>
    <t>PSPN</t>
  </si>
  <si>
    <t>Programme de Secours aux Vulnérables et Sinistrés</t>
  </si>
  <si>
    <t xml:space="preserve">PSVS  </t>
  </si>
  <si>
    <t>Première Urgence-Aide Médicale Internationale</t>
  </si>
  <si>
    <t>PUI</t>
  </si>
  <si>
    <t>QUINN</t>
  </si>
  <si>
    <t>Réseau des associations congolaises des jeunes</t>
  </si>
  <si>
    <t>RACOJ</t>
  </si>
  <si>
    <t>Recherche et Actions pour le Développement Durable</t>
  </si>
  <si>
    <t>RADD</t>
  </si>
  <si>
    <t>RADDI</t>
  </si>
  <si>
    <t>Réseau des Associations des Droits Humains de Fizi</t>
  </si>
  <si>
    <t xml:space="preserve">RADHF  </t>
  </si>
  <si>
    <t>Radiohjalpen</t>
  </si>
  <si>
    <t>Radio aid</t>
  </si>
  <si>
    <t>Réseau Action Femme</t>
  </si>
  <si>
    <t>RAF</t>
  </si>
  <si>
    <t>Réseau des Associations de Lutte Contre les Violences en Général</t>
  </si>
  <si>
    <t>RALCOVIG</t>
  </si>
  <si>
    <t>Réseau Associatif pour la Psychologie Intégrale</t>
  </si>
  <si>
    <t>RAPI</t>
  </si>
  <si>
    <t>Réseau des Associations pour la Protection et la promotion des Droits de l'homme au Kasai</t>
  </si>
  <si>
    <t>RAPRODHOC</t>
  </si>
  <si>
    <t>RAS</t>
  </si>
  <si>
    <t>RAUSING</t>
  </si>
  <si>
    <t>Royaume de Belgique</t>
  </si>
  <si>
    <t>RB</t>
  </si>
  <si>
    <t>Réponse aux Catastrophes et aux Initiatives de Développement</t>
  </si>
  <si>
    <t>RCID</t>
  </si>
  <si>
    <t>RCN Justice &amp; Démocratie</t>
  </si>
  <si>
    <t>RCN</t>
  </si>
  <si>
    <t>RESERVE COMMUNAUTAIRE D'OKU</t>
  </si>
  <si>
    <t>RCO</t>
  </si>
  <si>
    <t>RCPD</t>
  </si>
  <si>
    <t>Réseaux Communautaires de Protection de l'enfant</t>
  </si>
  <si>
    <t>RCPE</t>
  </si>
  <si>
    <t>Réseau de Défence des Droits de l'Homme et de l'Enfant pour le Développement Intégral</t>
  </si>
  <si>
    <t>RDDHEDI</t>
  </si>
  <si>
    <t>REACH Italia</t>
  </si>
  <si>
    <t>Reconstruire avec nouvelle force</t>
  </si>
  <si>
    <t>Reconfort</t>
  </si>
  <si>
    <t>RECOPE</t>
  </si>
  <si>
    <t>Reseau des Droits de l'Homme pour le Développement et la Paix</t>
  </si>
  <si>
    <t>REDHODEP</t>
  </si>
  <si>
    <t>Réseau Femme et Développement</t>
  </si>
  <si>
    <t>REFED</t>
  </si>
  <si>
    <t>Réseau International des Techniciens Informaticiens et Electroniciens</t>
  </si>
  <si>
    <t xml:space="preserve">REITEC Info- </t>
  </si>
  <si>
    <t>Reseau Sécurité Alimentaire au Maniema</t>
  </si>
  <si>
    <t>RESAM</t>
  </si>
  <si>
    <t>Réseau Forum intercommunautaire pour le Social et la Paix</t>
  </si>
  <si>
    <t>Réseau Fors-Pax</t>
  </si>
  <si>
    <t>Refugee Education Trust</t>
  </si>
  <si>
    <t>RET</t>
  </si>
  <si>
    <t>RET INTERNATIONAL</t>
  </si>
  <si>
    <t>RETI</t>
  </si>
  <si>
    <t>REVIVRE</t>
  </si>
  <si>
    <t>Réseau Des Femmes Médecins Pour Le Développement Intégral</t>
  </si>
  <si>
    <t xml:space="preserve">RFMDI  </t>
  </si>
  <si>
    <t>Reserve des goriles de Punia</t>
  </si>
  <si>
    <t>RGPU</t>
  </si>
  <si>
    <t>Rebuild Hope for Africa</t>
  </si>
  <si>
    <t xml:space="preserve">RHA  </t>
  </si>
  <si>
    <t>Relief, Hope, Recovery</t>
  </si>
  <si>
    <t>RHR</t>
  </si>
  <si>
    <t>Réseau d'Ingenieurs Agronomes pour l'Agriculture au Kivu</t>
  </si>
  <si>
    <t>RIA</t>
  </si>
  <si>
    <t>RIAC</t>
  </si>
  <si>
    <t>Rikolto</t>
  </si>
  <si>
    <t>RJPM</t>
  </si>
  <si>
    <t>Rotary Club</t>
  </si>
  <si>
    <t>Rotary</t>
  </si>
  <si>
    <t>Rotary Clubs for Development</t>
  </si>
  <si>
    <t>Rotary Clubs</t>
  </si>
  <si>
    <t>Réseau pour la Reforme du Secteur de Sécurité et de Justice</t>
  </si>
  <si>
    <t>RRSSJ</t>
  </si>
  <si>
    <t>Réinsertion Sociale et Appui au Développement Communautaire</t>
  </si>
  <si>
    <t xml:space="preserve">RSADC </t>
  </si>
  <si>
    <t>Simameni Africa</t>
  </si>
  <si>
    <t>SA</t>
  </si>
  <si>
    <t>Solidarité des Associations pour les Actions Communautaires Intégrées en Afrique</t>
  </si>
  <si>
    <t>SAACI-Africa</t>
  </si>
  <si>
    <t>Samaritan Action for the Children</t>
  </si>
  <si>
    <t>SACH</t>
  </si>
  <si>
    <t>Solidarité pour l'Action Communautaire Intégrée</t>
  </si>
  <si>
    <t>SACI Congo</t>
  </si>
  <si>
    <t>Soutien aux actions pour le développement</t>
  </si>
  <si>
    <t>SAD</t>
  </si>
  <si>
    <t>Solidaire Action pour le Droit et le Développement</t>
  </si>
  <si>
    <t>SADD</t>
  </si>
  <si>
    <t>Solidarité pour les Actions de Développement au Congo</t>
  </si>
  <si>
    <t>SADEC</t>
  </si>
  <si>
    <t>Solidarité d'Actions pour le Développement Intégral</t>
  </si>
  <si>
    <t xml:space="preserve">SADI  </t>
  </si>
  <si>
    <t>SAFDF</t>
  </si>
  <si>
    <t>Sauve la Femme et la jeune fille du Katanga</t>
  </si>
  <si>
    <t>SAFEKA</t>
  </si>
  <si>
    <t>Solidarité Associative pour l'Intérêt des Paysans</t>
  </si>
  <si>
    <t xml:space="preserve">SAIP  </t>
  </si>
  <si>
    <t>Solidarité et Assistance Intégrale aux Personnes Démunies</t>
  </si>
  <si>
    <t>SAIPED</t>
  </si>
  <si>
    <t>Synergie pour l'Assistance Judiciaire aux Victimes des Violations des Droits Humains</t>
  </si>
  <si>
    <t>SAJ</t>
  </si>
  <si>
    <t>Mission de Solidarité Suède-Afrique RDC</t>
  </si>
  <si>
    <t>SAMS-RDC</t>
  </si>
  <si>
    <t>Santé Rurale</t>
  </si>
  <si>
    <t>SANRU</t>
  </si>
  <si>
    <t>Synergie d'Aides Prioritaires Aides d'Urgences</t>
  </si>
  <si>
    <t>SAPAI</t>
  </si>
  <si>
    <t>Save the African People International</t>
  </si>
  <si>
    <t>SAPI</t>
  </si>
  <si>
    <t>SARCAF</t>
  </si>
  <si>
    <t>Siloam altar revival ministries international</t>
  </si>
  <si>
    <t>SARMI</t>
  </si>
  <si>
    <t>Save Congo</t>
  </si>
  <si>
    <t>SC</t>
  </si>
  <si>
    <t>Secours Catholique CARITAS France</t>
  </si>
  <si>
    <t>SC CF</t>
  </si>
  <si>
    <t>Solidarité Cooperative Agricole du Congo</t>
  </si>
  <si>
    <t>SCAC</t>
  </si>
  <si>
    <t>Solidarité Chrétienne pour l'Apostolat et le Développement</t>
  </si>
  <si>
    <t>SCAD</t>
  </si>
  <si>
    <t>Service Chrétien d'Animation Rural du Katanga</t>
  </si>
  <si>
    <t>SCARK</t>
  </si>
  <si>
    <t>Sauvons les Communautés en Conflits en RDC</t>
  </si>
  <si>
    <t>SCC</t>
  </si>
  <si>
    <t>SCEEC</t>
  </si>
  <si>
    <t>Save The Children International</t>
  </si>
  <si>
    <t>SCI</t>
  </si>
  <si>
    <t>Sustainable Change International RDC</t>
  </si>
  <si>
    <t>SCI/ONG</t>
  </si>
  <si>
    <t>Social Development Center</t>
  </si>
  <si>
    <t>SDC</t>
  </si>
  <si>
    <t>Secours Africain</t>
  </si>
  <si>
    <t>SECAF</t>
  </si>
  <si>
    <t>Solidarité Echange pour le Développement Intégral</t>
  </si>
  <si>
    <t xml:space="preserve">SEDI </t>
  </si>
  <si>
    <t>Solidarité pour l'encadrement et Lutte contre la Pauvreté</t>
  </si>
  <si>
    <t>SELP</t>
  </si>
  <si>
    <t>Search For Common Ground</t>
  </si>
  <si>
    <t>SFCG</t>
  </si>
  <si>
    <t>Solidarités International</t>
  </si>
  <si>
    <t>SI</t>
  </si>
  <si>
    <t>SIDA</t>
  </si>
  <si>
    <t>Solidarités Internationale pour de Développement Durable</t>
  </si>
  <si>
    <t>SIDD</t>
  </si>
  <si>
    <t>Soutien aux Initiatives des Développement et la Protection</t>
  </si>
  <si>
    <t>SIDEP</t>
  </si>
  <si>
    <t>Syndicat d'Initiative pour le Développement des Paysans</t>
  </si>
  <si>
    <t>SIDEPA</t>
  </si>
  <si>
    <t>Socièté Internationale pour les droits de l'homme</t>
  </si>
  <si>
    <t>SIDH</t>
  </si>
  <si>
    <t>SIKASH</t>
  </si>
  <si>
    <t>Simama Développement Afrique</t>
  </si>
  <si>
    <t>SIMDEV</t>
  </si>
  <si>
    <t>Save Lives International</t>
  </si>
  <si>
    <t>SLI</t>
  </si>
  <si>
    <t>Organisation Néerlandaise de Développement</t>
  </si>
  <si>
    <t xml:space="preserve">SNV </t>
  </si>
  <si>
    <t>Solidarité Chrétienne d'Appui au Développement Intégral</t>
  </si>
  <si>
    <t>SOCADI</t>
  </si>
  <si>
    <t>Solidarité et cooperation pour le developpement de Fizi</t>
  </si>
  <si>
    <t xml:space="preserve">SOCODEFI  </t>
  </si>
  <si>
    <t>Solidarité des Associations Artisanales du Congo</t>
  </si>
  <si>
    <t>SODACO</t>
  </si>
  <si>
    <t>Solidarité et Développement Rural</t>
  </si>
  <si>
    <t>SODERU</t>
  </si>
  <si>
    <t>Solidarité des femmes pour le développement, environnement et droit de l'enfant au Congo</t>
  </si>
  <si>
    <t xml:space="preserve">SOFEDEC  </t>
  </si>
  <si>
    <t>Solidarité des Femmes pour le Développement Intégral</t>
  </si>
  <si>
    <t xml:space="preserve">SOFEDI </t>
  </si>
  <si>
    <t>SOFEPADI</t>
  </si>
  <si>
    <t>Solidarité Nationale pour le Développement Economique et Social</t>
  </si>
  <si>
    <t>SONADES</t>
  </si>
  <si>
    <t>Solidarite pour les Pauvres</t>
  </si>
  <si>
    <t>SOPA</t>
  </si>
  <si>
    <t>Solidarité Paysanne pour le Développement Intégré de  Mbagani</t>
  </si>
  <si>
    <t>SOPADIMBA</t>
  </si>
  <si>
    <t>Solidalité aux Programmes de Développement Communautaire</t>
  </si>
  <si>
    <t>SOPRODECO</t>
  </si>
  <si>
    <t>Solidarité pour la Promotion et la Paix</t>
  </si>
  <si>
    <t>SOROP</t>
  </si>
  <si>
    <t>SOS Village d'enfants</t>
  </si>
  <si>
    <t>SOS</t>
  </si>
  <si>
    <t>SOS Faim</t>
  </si>
  <si>
    <t>Association jeunesse et Enfance Sans Soutien</t>
  </si>
  <si>
    <t xml:space="preserve">SOS-AJESS  </t>
  </si>
  <si>
    <t>SOSLEA</t>
  </si>
  <si>
    <t>Samaritan's Purse</t>
  </si>
  <si>
    <t>SP</t>
  </si>
  <si>
    <t>Solidarité pour la Paix et le Développement</t>
  </si>
  <si>
    <t>SPAD</t>
  </si>
  <si>
    <t xml:space="preserve">SERVICE DE PROMOTION FEMININE ET GENRE </t>
  </si>
  <si>
    <t>SPFG</t>
  </si>
  <si>
    <t>Solidarité des Personnes Marginalisées dans la communauté</t>
  </si>
  <si>
    <t>SPMC</t>
  </si>
  <si>
    <t>SPOD</t>
  </si>
  <si>
    <t>Solidarités pour la Promotion sociale et la Paix</t>
  </si>
  <si>
    <t>SPSP</t>
  </si>
  <si>
    <t>Solidarité aux Personnes Vulnérables</t>
  </si>
  <si>
    <t>SPV</t>
  </si>
  <si>
    <t>Solidarité Sans Frontières</t>
  </si>
  <si>
    <t>SSF</t>
  </si>
  <si>
    <t>Stabilization Coherence Fund</t>
  </si>
  <si>
    <t>Stabilization Cohere</t>
  </si>
  <si>
    <t>START FUND</t>
  </si>
  <si>
    <t>Solidarité des Volontaires pour l'Humanité</t>
  </si>
  <si>
    <t xml:space="preserve">SVH  </t>
  </si>
  <si>
    <t>Synergie, Vie et Paix</t>
  </si>
  <si>
    <t>SVP</t>
  </si>
  <si>
    <t>Swiss Tropical and Public Health</t>
  </si>
  <si>
    <t>Swiss TPH</t>
  </si>
  <si>
    <t>Fondation Suisse pour la coopération technique</t>
  </si>
  <si>
    <t xml:space="preserve">Swisscontact </t>
  </si>
  <si>
    <t>SYDIP</t>
  </si>
  <si>
    <t>Syndicat d'Initiatives des Femmes pour le Développement</t>
  </si>
  <si>
    <t>SYFED</t>
  </si>
  <si>
    <t>Syndicat des Femmes Défavorisées</t>
  </si>
  <si>
    <t xml:space="preserve">SYFED  </t>
  </si>
  <si>
    <t>Synergie pour la Lutte Anti Mine du Nord-Kivu</t>
  </si>
  <si>
    <t>SYLAM</t>
  </si>
  <si>
    <t>SYNADEL</t>
  </si>
  <si>
    <t>Travail et Droits de l'Homme</t>
  </si>
  <si>
    <t>TDH</t>
  </si>
  <si>
    <t>TDI</t>
  </si>
  <si>
    <t>Tous En Action</t>
  </si>
  <si>
    <t>TEA</t>
  </si>
  <si>
    <t>Tearfund</t>
  </si>
  <si>
    <t>Tereska Foundation</t>
  </si>
  <si>
    <t xml:space="preserve">Tiennal </t>
  </si>
  <si>
    <t>Toefel Learning Center</t>
  </si>
  <si>
    <t>TLC</t>
  </si>
  <si>
    <t>Tableau Mobil pour l'Education des Jeunes Vulnerables</t>
  </si>
  <si>
    <t>TMEJV</t>
  </si>
  <si>
    <t>TOE</t>
  </si>
  <si>
    <t>Transcultural Psychosocial Organisation</t>
  </si>
  <si>
    <t>TPO</t>
  </si>
  <si>
    <t>TRIAL</t>
  </si>
  <si>
    <t>Trial International</t>
  </si>
  <si>
    <t>TRIAS vzw</t>
  </si>
  <si>
    <t>TRIAS</t>
  </si>
  <si>
    <t xml:space="preserve">Trocaire </t>
  </si>
  <si>
    <t>Trocaire</t>
  </si>
  <si>
    <t>Terre Sans Frontieres</t>
  </si>
  <si>
    <t>TSF</t>
  </si>
  <si>
    <t>Tshiota ONGD</t>
  </si>
  <si>
    <t>TSHIOTA</t>
  </si>
  <si>
    <t>TT2F</t>
  </si>
  <si>
    <t>Union d'Action pour le Développement Intégral</t>
  </si>
  <si>
    <t>UADI</t>
  </si>
  <si>
    <t>Union d'Action pour les Initiatives de Développement</t>
  </si>
  <si>
    <t>UAID</t>
  </si>
  <si>
    <t>Union des Bâtisseurs pour le Développement</t>
  </si>
  <si>
    <t>UBAD</t>
  </si>
  <si>
    <t>Union pour le ChangementIntégré par la Culture en RDC</t>
  </si>
  <si>
    <t xml:space="preserve">UCIC-RDC </t>
  </si>
  <si>
    <t>L'Union des Coopératives Agro Pastorale du Congo</t>
  </si>
  <si>
    <t>UCOOA</t>
  </si>
  <si>
    <t>Union Congolaise des Organisations des Personnes Vivant avec le VIH</t>
  </si>
  <si>
    <t>UCOP</t>
  </si>
  <si>
    <t>Unité de coordination Programme Est RDC de la Commission européenne</t>
  </si>
  <si>
    <t>UCPEC</t>
  </si>
  <si>
    <t>Union des demobilisés pour l'auto prise en charge et le développement</t>
  </si>
  <si>
    <t>UDAD</t>
  </si>
  <si>
    <t>UDECOM</t>
  </si>
  <si>
    <t>Union pour le Développement Rural</t>
  </si>
  <si>
    <t>UDR</t>
  </si>
  <si>
    <t>UEFA</t>
  </si>
  <si>
    <t>Union des Eglises Indépendantes du Congo</t>
  </si>
  <si>
    <t xml:space="preserve">UEIC  </t>
  </si>
  <si>
    <t>Union des Femmes pour l'Aide aux Vulnérables</t>
  </si>
  <si>
    <t>UFAV</t>
  </si>
  <si>
    <t>UFCD</t>
  </si>
  <si>
    <t>Union des Femmes pour la Promotion des Vulnérables</t>
  </si>
  <si>
    <t>UFEPROV</t>
  </si>
  <si>
    <t>Union des Femmes Insulaires</t>
  </si>
  <si>
    <t>UFIN</t>
  </si>
  <si>
    <t>Union des Forces pour la Réinstallation des Sans-Abris</t>
  </si>
  <si>
    <t>UFRSA</t>
  </si>
  <si>
    <t>Union des groupes d'études et d'actions pour le développement de Fizi-Itombwe</t>
  </si>
  <si>
    <t>UGEAFI</t>
  </si>
  <si>
    <t>Union des Groupes d'Eleveurs et Agriculteurs de Fizi-Itombwe</t>
  </si>
  <si>
    <t xml:space="preserve">UGEAFI  </t>
  </si>
  <si>
    <t xml:space="preserve">Union des Groupes Solidaire des Familles Congolaises pour le Développement </t>
  </si>
  <si>
    <t>UGSFCD</t>
  </si>
  <si>
    <t>Union des jeunes pour le Développement de Kalemie</t>
  </si>
  <si>
    <t>UJDK</t>
  </si>
  <si>
    <t>Un Jour Nouveau</t>
  </si>
  <si>
    <t>UJN</t>
  </si>
  <si>
    <t>Union des jeunes opprimes du congo</t>
  </si>
  <si>
    <t>UJOC</t>
  </si>
  <si>
    <t>ULB-Coopération</t>
  </si>
  <si>
    <t>ULB</t>
  </si>
  <si>
    <t>Umoja wa maendeleo ya wa mama wa Burungu</t>
  </si>
  <si>
    <t>UMAMABU</t>
  </si>
  <si>
    <t>United Methodist Committee On Relief</t>
  </si>
  <si>
    <t>UMCOR</t>
  </si>
  <si>
    <t>Urgence Médicale Internationale</t>
  </si>
  <si>
    <t>UMI-RDC</t>
  </si>
  <si>
    <t>Umoja In Action</t>
  </si>
  <si>
    <t>Umoja in Action</t>
  </si>
  <si>
    <t>UNCDF</t>
  </si>
  <si>
    <t>Haut Commissariat des Nations Unies pour les Réfugiés</t>
  </si>
  <si>
    <t>UNHCR</t>
  </si>
  <si>
    <t>Fond des Nations Unies pour l'Enfance</t>
  </si>
  <si>
    <t>UNICEF</t>
  </si>
  <si>
    <t>Uhuru Pamoja</t>
  </si>
  <si>
    <t>UP</t>
  </si>
  <si>
    <t>Union Paysanne pour le Développement Rural Intégré</t>
  </si>
  <si>
    <t>UPADERI</t>
  </si>
  <si>
    <t>Union pour la Promotion, la Defense des Droits Humains et l'Environnement - Grand Lacs</t>
  </si>
  <si>
    <t>UPDDHE/Grand Lacs</t>
  </si>
  <si>
    <t>Union pour la Promotion de la Santé et le Développement</t>
  </si>
  <si>
    <t>UPROSAD</t>
  </si>
  <si>
    <t xml:space="preserve">United States Agency for International Development </t>
  </si>
  <si>
    <t>Union des Volontaires pour le Développement et la Reconstruction</t>
  </si>
  <si>
    <t>UVODER</t>
  </si>
  <si>
    <t>Umoja wa Wanawake Wakulima wa Kivu ya Kusini</t>
  </si>
  <si>
    <t>UWAKI</t>
  </si>
  <si>
    <t>Volontaires Autochtones Solidaires</t>
  </si>
  <si>
    <t xml:space="preserve">VAS  </t>
  </si>
  <si>
    <t>Village Care Initiative Congo D.R</t>
  </si>
  <si>
    <t>VCIC</t>
  </si>
  <si>
    <t>VDAY</t>
  </si>
  <si>
    <t xml:space="preserve">VDAY  </t>
  </si>
  <si>
    <t>Volontaire pour le Développement Intégrale</t>
  </si>
  <si>
    <t>VDEI</t>
  </si>
  <si>
    <t>VEC</t>
  </si>
  <si>
    <t>Vision Environnement et Développement Communautaire</t>
  </si>
  <si>
    <t>VECO</t>
  </si>
  <si>
    <t>Vredeseilanden Country Office en RDCONGO</t>
  </si>
  <si>
    <t xml:space="preserve">VECO  </t>
  </si>
  <si>
    <t>Vision Humanitaire Médicale</t>
  </si>
  <si>
    <t>VHMED</t>
  </si>
  <si>
    <t>Villages Cobaye</t>
  </si>
  <si>
    <t xml:space="preserve">VICO  </t>
  </si>
  <si>
    <t>Vision des Femmes pour le Développement</t>
  </si>
  <si>
    <t>VIFEDE</t>
  </si>
  <si>
    <t>Vision Globale des JEunes pour le Déveppement</t>
  </si>
  <si>
    <t xml:space="preserve">VIJED  </t>
  </si>
  <si>
    <t>Village Idjiku Modèle</t>
  </si>
  <si>
    <t>VIM</t>
  </si>
  <si>
    <t>Vijana ya PAnda TUjengeni</t>
  </si>
  <si>
    <t>VIPATU</t>
  </si>
  <si>
    <t>Volontariato internazionale per lo Sviluppo</t>
  </si>
  <si>
    <t>VIS</t>
  </si>
  <si>
    <t>Véterinaires Sans Frontières - Belgique</t>
  </si>
  <si>
    <t>VSF Belgique</t>
  </si>
  <si>
    <t>Véterinaires Sans Frontières - Espagne</t>
  </si>
  <si>
    <t>VSF Espagne</t>
  </si>
  <si>
    <t>Véterinaires Sans Frontières - Suisse</t>
  </si>
  <si>
    <t>VSF Suisse</t>
  </si>
  <si>
    <t>Vétérinaire Sans Frontière - Justice Alimentaire Mondiale</t>
  </si>
  <si>
    <t>VSF-JAM</t>
  </si>
  <si>
    <t>Women Of Africa International</t>
  </si>
  <si>
    <t>WAI</t>
  </si>
  <si>
    <t>War Child</t>
  </si>
  <si>
    <t>WC</t>
  </si>
  <si>
    <t>War Child - CA</t>
  </si>
  <si>
    <t xml:space="preserve">WC-CA </t>
  </si>
  <si>
    <t>War Child - Grande Brétagne</t>
  </si>
  <si>
    <t>WC-GB</t>
  </si>
  <si>
    <t>War Child - Hollande</t>
  </si>
  <si>
    <t xml:space="preserve">WC-H </t>
  </si>
  <si>
    <t>Widelife Conservation Society</t>
  </si>
  <si>
    <t>WCS</t>
  </si>
  <si>
    <t>WDF</t>
  </si>
  <si>
    <t>Women for Women International</t>
  </si>
  <si>
    <t xml:space="preserve">WfWI  </t>
  </si>
  <si>
    <t>Welthungerhilfe/Agro Action Allemande</t>
  </si>
  <si>
    <t xml:space="preserve">WHH-AAA </t>
  </si>
  <si>
    <t>Woman Hope Of The World</t>
  </si>
  <si>
    <t>WHW</t>
  </si>
  <si>
    <t>WOA</t>
  </si>
  <si>
    <t>World Orphans Kids</t>
  </si>
  <si>
    <t>WOK</t>
  </si>
  <si>
    <t>World Relief</t>
  </si>
  <si>
    <t>WR</t>
  </si>
  <si>
    <t>WSC</t>
  </si>
  <si>
    <t>WSM</t>
  </si>
  <si>
    <t>World Vision International</t>
  </si>
  <si>
    <t>WVI</t>
  </si>
  <si>
    <t>WWF</t>
  </si>
  <si>
    <t>World Wildlife Fund</t>
  </si>
  <si>
    <t>World Wide Relief</t>
  </si>
  <si>
    <t xml:space="preserve">WWR  </t>
  </si>
  <si>
    <t>XANTSHI</t>
  </si>
  <si>
    <t>YAMBI</t>
  </si>
  <si>
    <t>YOUTH CENTER FOR PEACE AND DEVELOPMENT</t>
  </si>
  <si>
    <t>YCPD Asbl</t>
  </si>
  <si>
    <t>Youth For Peace Grands-Lacs</t>
  </si>
  <si>
    <t>YFPGL</t>
  </si>
  <si>
    <t>Youth For Development And Peace</t>
  </si>
  <si>
    <t>YODEP</t>
  </si>
  <si>
    <t>Youth Program for the Development of Africa</t>
  </si>
  <si>
    <t>YPDA</t>
  </si>
  <si>
    <t>Zanigika Bulongu</t>
  </si>
  <si>
    <t>ZABULONG</t>
  </si>
  <si>
    <t>Zuid Oost Asie  Assistance Aux Réfugiés</t>
  </si>
  <si>
    <t>ZOA</t>
  </si>
  <si>
    <t>Zoological Society of London</t>
  </si>
  <si>
    <t>ZSL</t>
  </si>
  <si>
    <t>Autre institution étatique</t>
  </si>
  <si>
    <t>AECID - Agence Espagnole pour la Coopération Internationale au Développement</t>
  </si>
  <si>
    <t>Bailleur</t>
  </si>
  <si>
    <t xml:space="preserve">AICS - Agence Italienne pour la Coopération au Développement </t>
  </si>
  <si>
    <t>AJWS - American Jewish World Service</t>
  </si>
  <si>
    <t>Amba Allemagne - Ambassade de la République Fédérale d'Allemagne</t>
  </si>
  <si>
    <t>Ambassade</t>
  </si>
  <si>
    <t>Amba Belgique - Ambassade de la Belgique</t>
  </si>
  <si>
    <t>Amba Britanique - Ambassade de Grande Brétagne</t>
  </si>
  <si>
    <t xml:space="preserve">Amba Cameroun  - Ambassade du Cameroun </t>
  </si>
  <si>
    <t>Amba Canada - Ambassade du Canada</t>
  </si>
  <si>
    <t>Amba Corée du Sud - Ambassade de la République de Corée du Sud</t>
  </si>
  <si>
    <t xml:space="preserve">Amba Egypte  - Ambassade d'Egypte </t>
  </si>
  <si>
    <t>Amba Espagne - Ambassade d'Espagne</t>
  </si>
  <si>
    <t>Amba France - Ambassade de France</t>
  </si>
  <si>
    <t xml:space="preserve">Amba Italie  - Ambassade d'Italie </t>
  </si>
  <si>
    <t>Amba Japon - Ambassade du Japon</t>
  </si>
  <si>
    <t>Amba Pays-Bas - Ambassade du Royaume des Pays-Bas</t>
  </si>
  <si>
    <t>Amba Suède - Ambassade de Suède</t>
  </si>
  <si>
    <t>Amba Suisse - Ambassade de la Suisse</t>
  </si>
  <si>
    <t xml:space="preserve">Amba Togo  - Ambassade du Togo </t>
  </si>
  <si>
    <t>Amba USA - Ambassade des Etats-Unis</t>
  </si>
  <si>
    <t>BMGF - Fondation Bill et Melinda Gates</t>
  </si>
  <si>
    <t>CFIT - Fonds en dépôt de Chine</t>
  </si>
  <si>
    <t>CHAF - Fonds d'aide humanitaire Canadienne</t>
  </si>
  <si>
    <t>Coopération Suisse G - Coopération Suisse</t>
  </si>
  <si>
    <t xml:space="preserve">CTB  - Coopération Technique Belge </t>
  </si>
  <si>
    <t>DFID - Department For International Development</t>
  </si>
  <si>
    <t>DGPCOAHE - Direction générale - Protection civile et opérations d'aide humanitaire européennes</t>
  </si>
  <si>
    <t>ECHO - Union Européenne</t>
  </si>
  <si>
    <t>ECHO Flight - European Community Humanitarian Office</t>
  </si>
  <si>
    <t>FCP - Fonds pour la Consolidation de la Paix</t>
  </si>
  <si>
    <t>FM - Fond Mondial</t>
  </si>
  <si>
    <t>FS - Fond social RDC</t>
  </si>
  <si>
    <t>Generalitat de Valen - Generalitat de Valenciana</t>
  </si>
  <si>
    <t>JICA - Japan International Cooperation Agency</t>
  </si>
  <si>
    <t>MA - Misereor-Allemagne</t>
  </si>
  <si>
    <t>MAECD Canada - Ministère des Affaires-étrangères, du commerce et du développement du Canada</t>
  </si>
  <si>
    <t>NORAD - Norwegian Agency for Development Cooperation</t>
  </si>
  <si>
    <t>OFDA - Office Of Foreign Disaster Assitance</t>
  </si>
  <si>
    <t>Radio aid - Radiohjalpen</t>
  </si>
  <si>
    <t>RB - Royaume de Belgique</t>
  </si>
  <si>
    <t>Stabilization Cohere - Stabilization Coherence Fund</t>
  </si>
  <si>
    <t>UCPEC - Unité de coordination Programme Est RDC de la Commission européenne</t>
  </si>
  <si>
    <t xml:space="preserve">USAID  - United States Agency for International Development </t>
  </si>
  <si>
    <t>Acronym_nom</t>
  </si>
  <si>
    <t>Type organisation</t>
  </si>
  <si>
    <t>AZUR FONDATION</t>
  </si>
  <si>
    <t>BPRM/USA</t>
  </si>
  <si>
    <t>CAFI</t>
  </si>
  <si>
    <t>CDCS</t>
  </si>
  <si>
    <t>CFGB</t>
  </si>
  <si>
    <t>Conférence Episcopale Italienne</t>
  </si>
  <si>
    <t xml:space="preserve">DGD </t>
  </si>
  <si>
    <t>DUE</t>
  </si>
  <si>
    <t>ERDO</t>
  </si>
  <si>
    <t>FCDO</t>
  </si>
  <si>
    <t>FEDEVACO</t>
  </si>
  <si>
    <t>FHRDC</t>
  </si>
  <si>
    <t>Fonds propres</t>
  </si>
  <si>
    <t>GEF</t>
  </si>
  <si>
    <t>GFFO</t>
  </si>
  <si>
    <t>Global Health Promise</t>
  </si>
  <si>
    <t>MCC</t>
  </si>
  <si>
    <t>MEDICOR</t>
  </si>
  <si>
    <t>Multi-bailleur</t>
  </si>
  <si>
    <t>USADF</t>
  </si>
  <si>
    <t>USAID/BHA</t>
  </si>
  <si>
    <t>Ambassade de Norvège</t>
  </si>
  <si>
    <t>Amba Norvège - Ambassade de Norvège</t>
  </si>
  <si>
    <t>Fond Humanitaire RDC</t>
  </si>
  <si>
    <t>FHC - Fond RDC</t>
  </si>
  <si>
    <t>Activité</t>
  </si>
  <si>
    <t>Distribution</t>
  </si>
  <si>
    <t>Modalités d'intervention</t>
  </si>
  <si>
    <t>Unité</t>
  </si>
  <si>
    <t>Montant total distribué en $</t>
  </si>
  <si>
    <t>Ces bénéficiaires ont-ils été atteints en 2022 par une autre activité renseignée dans cette matrice?*</t>
  </si>
  <si>
    <t>Soudure</t>
  </si>
  <si>
    <t>Non-applicable</t>
  </si>
  <si>
    <t>Espèces/ Cash</t>
  </si>
  <si>
    <t>Bon d'achat/ Coupons</t>
  </si>
  <si>
    <t>Prestation de services/support</t>
  </si>
  <si>
    <t>Unit</t>
  </si>
  <si>
    <t>Tonnes</t>
  </si>
  <si>
    <t>Kg</t>
  </si>
  <si>
    <t>Kits</t>
  </si>
  <si>
    <t>Sessions/formations</t>
  </si>
  <si>
    <t>Animaux traités</t>
  </si>
  <si>
    <t>Cash Delivery Mechanism</t>
  </si>
  <si>
    <t>Carte bancaire</t>
  </si>
  <si>
    <t>Virement bancaire</t>
  </si>
  <si>
    <t>Paiement direct en espèces</t>
  </si>
  <si>
    <t>Transfert électronique</t>
  </si>
  <si>
    <t>Transfert téléphonique</t>
  </si>
  <si>
    <t>Agent de transfert d'argent</t>
  </si>
  <si>
    <t>Coupon électronique</t>
  </si>
  <si>
    <t>Coupon (papier)</t>
  </si>
  <si>
    <t>Garde activites covid?</t>
  </si>
  <si>
    <t>Activites</t>
  </si>
  <si>
    <t>CD8209ZS02</t>
  </si>
  <si>
    <t>CD9101ZS02</t>
  </si>
  <si>
    <t>CD9101ZS06</t>
  </si>
  <si>
    <t>CD9102ZS01</t>
  </si>
  <si>
    <t>CD9104ZS01</t>
  </si>
  <si>
    <t>CD9105ZS02</t>
  </si>
  <si>
    <t>CD9105ZS03</t>
  </si>
  <si>
    <t>CD9106ZS01</t>
  </si>
  <si>
    <t>CD9202ZS02</t>
  </si>
  <si>
    <t>CD9202ZS03</t>
  </si>
  <si>
    <t>CD9204ZS02</t>
  </si>
  <si>
    <t>ADMIN 2</t>
  </si>
  <si>
    <t>ADMIN 1</t>
  </si>
  <si>
    <t>En nature / services</t>
  </si>
  <si>
    <t>Modalités de cash/coupons*</t>
  </si>
  <si>
    <t>PLANIFICATION</t>
  </si>
  <si>
    <t>TYPE DE BENEFICIAIRES (en pourcentage)</t>
  </si>
  <si>
    <t>Autre (précisez en commentaire)</t>
  </si>
  <si>
    <t>Tyoe Organisation</t>
  </si>
  <si>
    <t>ONG Nationale</t>
  </si>
  <si>
    <t>Agence du Système des Nations Unies</t>
  </si>
  <si>
    <t>Mouvements de la Croix-Rouge</t>
  </si>
  <si>
    <t>A ne pas remplir</t>
  </si>
  <si>
    <t>Modalités d'intervention*</t>
  </si>
  <si>
    <t>Pourcentage</t>
  </si>
  <si>
    <t>Country</t>
  </si>
  <si>
    <t>admin1_pcode</t>
  </si>
  <si>
    <t>admin2_pcode</t>
  </si>
  <si>
    <t>admin3_pcode</t>
  </si>
  <si>
    <t>code_zds</t>
  </si>
  <si>
    <t>HRP/Developpement</t>
  </si>
  <si>
    <t>Type de projet (HRP/Développement)</t>
  </si>
  <si>
    <t>Conditionnelle</t>
  </si>
  <si>
    <t>Non conditionnelle</t>
  </si>
  <si>
    <t>Si oui, quelle sous-activité est concernée?*</t>
  </si>
  <si>
    <t>sous_act2</t>
  </si>
  <si>
    <t>Conditionnalité*</t>
  </si>
  <si>
    <t>Conditionnelle (Food for Work, Food for Protection,…)</t>
  </si>
  <si>
    <t>1) Appui l'agriculture (production, stockage, commercialisation, Formation et accompagne, autre)</t>
  </si>
  <si>
    <t>2) Appui au petit élevage (animaux, intrants, équipements, formation et accompagnement, autre)</t>
  </si>
  <si>
    <t>3) Appui à la pêche &amp; pisciculture (intrants, équipements, formation et accompagnement, autre)</t>
  </si>
  <si>
    <t>4) Relance économique (mise en place des Associations Villageoises d'Epargne et de Crédit AVEC et AGR)</t>
  </si>
  <si>
    <t>5) Appui aux filets sociaux</t>
  </si>
  <si>
    <t>Animaux distribués</t>
  </si>
  <si>
    <t>Unit_nature</t>
  </si>
  <si>
    <t>Modalités d'intervention-nature</t>
  </si>
  <si>
    <t>Modalités d'intervention-cash</t>
  </si>
  <si>
    <t>Objectif du document</t>
  </si>
  <si>
    <t>Composition du document</t>
  </si>
  <si>
    <t>Onglet</t>
  </si>
  <si>
    <t>Objectif</t>
  </si>
  <si>
    <t>Fréquence de mise à jour</t>
  </si>
  <si>
    <t>Méthodologie de collecte</t>
  </si>
  <si>
    <t>Matrices des activités - Sécurité Alimentaire</t>
  </si>
  <si>
    <t>Ce document permet la collecte des données des partenaires du cluster sécurité alimentaire.</t>
  </si>
  <si>
    <t>Projet</t>
  </si>
  <si>
    <t>5W activités</t>
  </si>
  <si>
    <t>Renseigne les activités réalisées par zone de santé et par modalité d'intervention</t>
  </si>
  <si>
    <t>Trimestriel - du 1 au 10 du mois suivant la fin d'un trimestre</t>
  </si>
  <si>
    <t>Renseigne les projets de sécurité alimentaire, avec leurs budgets respectifs</t>
  </si>
  <si>
    <t>Conditionnalités</t>
  </si>
  <si>
    <t>Assistance alimentaire, vivresEn nature</t>
  </si>
  <si>
    <t>Assistance alimentaire, cashEspèces/ Cash</t>
  </si>
  <si>
    <t>Assistance alimentaire, cashBon d'achat/ Coupons</t>
  </si>
  <si>
    <t>Appui à la production agricole d'urgence En nature</t>
  </si>
  <si>
    <t>Appui à la production agricole d'urgence Espèces/ Cash</t>
  </si>
  <si>
    <t>Appui à la production agricole d'urgence Bon d'achat/ Coupons</t>
  </si>
  <si>
    <t>Appui à la production agricole d'urgence Prestation de services/support</t>
  </si>
  <si>
    <t>Appui aux moyens de subsistance En nature</t>
  </si>
  <si>
    <t>Appui aux moyens de subsistance Espèces/ Cash</t>
  </si>
  <si>
    <t>Appui aux moyens de subsistance Bon d'achat/ Coupons</t>
  </si>
  <si>
    <t>Appui aux moyens de subsistance Prestation de services/support</t>
  </si>
  <si>
    <t>Conditionnelle 
Non conditionnelle</t>
  </si>
  <si>
    <t>Distribution conditionnelle (Food for Work, Food For Protection, personnes atteintes par le virus Ebola, …)
Distribution non conditionnelle</t>
  </si>
  <si>
    <t xml:space="preserve"> En nature</t>
  </si>
  <si>
    <t>1) Espèces/ Cash
2) Bon d'achat/ Coupons</t>
  </si>
  <si>
    <t>Quantité totale distribuée</t>
  </si>
  <si>
    <t>Total de personnes Planifiées</t>
  </si>
  <si>
    <t>Agence Basque de coopération pour le Devoppement</t>
  </si>
  <si>
    <t>ABCD</t>
  </si>
  <si>
    <t>Action pour le développement durable des populations</t>
  </si>
  <si>
    <t>ADDP</t>
  </si>
  <si>
    <t>ADFRE</t>
  </si>
  <si>
    <t>Association Internationale pour la Défense de Droits Humains</t>
  </si>
  <si>
    <t>AIDDH</t>
  </si>
  <si>
    <t>Association Pour le Développement Communautaire</t>
  </si>
  <si>
    <t>APDC</t>
  </si>
  <si>
    <t>Actions pour la Réhabilitation et la Promotion Sociale</t>
  </si>
  <si>
    <t>ARPS</t>
  </si>
  <si>
    <t>Autorité District</t>
  </si>
  <si>
    <t>AutDistr</t>
  </si>
  <si>
    <t>BCNUDH</t>
  </si>
  <si>
    <t>Bureau Conjoint des Nations Unies pour les Droits de l'Homme</t>
  </si>
  <si>
    <t>Caritas Kolwezi</t>
  </si>
  <si>
    <t>Caritas Mbuji Mayi</t>
  </si>
  <si>
    <t>Centre d'Appui Technique aux Initiatives Agro Pastorales</t>
  </si>
  <si>
    <t>CATIAP</t>
  </si>
  <si>
    <t>coopérative MAKUVU MAKWIKANE DEVELOPPEMENT</t>
  </si>
  <si>
    <t>COOMMD</t>
  </si>
  <si>
    <t>Comité Provincial d'Action de l'Eau, de l'Hygiène et de l'Assainissement</t>
  </si>
  <si>
    <t>CPAEHA</t>
  </si>
  <si>
    <t>Ministère du Genre, Famille et Enfants</t>
  </si>
  <si>
    <t>Div Genre</t>
  </si>
  <si>
    <t>Division de la Justice</t>
  </si>
  <si>
    <t>DIVIJUSTICE</t>
  </si>
  <si>
    <t>Division Provinciale des Affaires Humanitaires</t>
  </si>
  <si>
    <t>DPAH</t>
  </si>
  <si>
    <t>Division Provinciale du Plan</t>
  </si>
  <si>
    <t>DPP</t>
  </si>
  <si>
    <t>Division Provinciale de la Santé</t>
  </si>
  <si>
    <t>DPS</t>
  </si>
  <si>
    <t>Bureau du Coordonnateur Résident</t>
  </si>
  <si>
    <t>DSRSG/RC/HC</t>
  </si>
  <si>
    <t>Economic Growth</t>
  </si>
  <si>
    <t>EG</t>
  </si>
  <si>
    <t>Enseignement Primaire, Secondaire et Professionnel</t>
  </si>
  <si>
    <t>EPSP</t>
  </si>
  <si>
    <t>Fondation Hirondelle</t>
  </si>
  <si>
    <t>FRABANTU</t>
  </si>
  <si>
    <t>Groupe d'Actions Socio-Agro-Pastorales</t>
  </si>
  <si>
    <t>GASAP</t>
  </si>
  <si>
    <t>Gouvernorat</t>
  </si>
  <si>
    <t>Gouv</t>
  </si>
  <si>
    <t>Gouvernement Congolais</t>
  </si>
  <si>
    <t>Gouvernement Congo</t>
  </si>
  <si>
    <t>Global Witness</t>
  </si>
  <si>
    <t>GW</t>
  </si>
  <si>
    <t xml:space="preserve">Health For All International </t>
  </si>
  <si>
    <t>HFAI</t>
  </si>
  <si>
    <t>Institut Congolais pour la Conservation de la Nature</t>
  </si>
  <si>
    <t>ICCN</t>
  </si>
  <si>
    <t>Initiative pour le Developpement Integral au Congo</t>
  </si>
  <si>
    <t>IDIC</t>
  </si>
  <si>
    <t>Initiative pour un Leadership Cohesif</t>
  </si>
  <si>
    <t>Initiative pour un L</t>
  </si>
  <si>
    <t>LYS-EXPLOITATION</t>
  </si>
  <si>
    <t>LYEX</t>
  </si>
  <si>
    <t>Mission de l'ONU pour la stabilisation en République démocratique du Congo</t>
  </si>
  <si>
    <t>MONUSCO/SSU</t>
  </si>
  <si>
    <t>NOCO</t>
  </si>
  <si>
    <t>Bureau de Coordination des Affaires Humanitaires</t>
  </si>
  <si>
    <t>OCHA</t>
  </si>
  <si>
    <t>Organisation Internationale pour les Migrations</t>
  </si>
  <si>
    <t>OIM</t>
  </si>
  <si>
    <t>Organisation Internationale du Travail</t>
  </si>
  <si>
    <t>OIT</t>
  </si>
  <si>
    <t>Organisation Mondiale de la Santé</t>
  </si>
  <si>
    <t>OMS</t>
  </si>
  <si>
    <t>Organisation des Nations Unies contre le Crime et la Drogue</t>
  </si>
  <si>
    <t>ONUDC</t>
  </si>
  <si>
    <t>Organisation des Nations Unies pour le Développement Industriel</t>
  </si>
  <si>
    <t>ONUDI</t>
  </si>
  <si>
    <t>Programme Commun des Nations Unies Sur le VIH/SIDA</t>
  </si>
  <si>
    <t>ONUSIDA</t>
  </si>
  <si>
    <t>Office des Routes</t>
  </si>
  <si>
    <t>OR</t>
  </si>
  <si>
    <t>Observatoire Volcanologique de Goma</t>
  </si>
  <si>
    <t>OVG</t>
  </si>
  <si>
    <t>People's Aid Foundation</t>
  </si>
  <si>
    <t>PAF-AFRICA</t>
  </si>
  <si>
    <t>projet agricole des volontaires pour le développement</t>
  </si>
  <si>
    <t>PAV</t>
  </si>
  <si>
    <t>Programme National Multisectoriel de Lutte contre le SIDA</t>
  </si>
  <si>
    <t>PNMLS</t>
  </si>
  <si>
    <t>Programme des Nations Unies pour l'Environnement</t>
  </si>
  <si>
    <t>PNUE</t>
  </si>
  <si>
    <t>Présidence</t>
  </si>
  <si>
    <t>PR</t>
  </si>
  <si>
    <t>Primature</t>
  </si>
  <si>
    <t>PROMUNDO US</t>
  </si>
  <si>
    <t>Programme National pour la Nutrition</t>
  </si>
  <si>
    <t>PRONANUT</t>
  </si>
  <si>
    <t xml:space="preserve">Réseau des Femmes pour le Développement du Kasaï </t>
  </si>
  <si>
    <t>RFDK</t>
  </si>
  <si>
    <t>Réponse Rapide aux Mouvements de Population</t>
  </si>
  <si>
    <t>RRMP</t>
  </si>
  <si>
    <t>Service National de Semences</t>
  </si>
  <si>
    <t>SENASEM</t>
  </si>
  <si>
    <t>Solidarité pour le Bien-être et le Développement Communautaire</t>
  </si>
  <si>
    <t>SOBDC</t>
  </si>
  <si>
    <t>Solidarite coopérative agricole du Congo</t>
  </si>
  <si>
    <t>SOCOAC</t>
  </si>
  <si>
    <t>Stabilisation et Reconstruction</t>
  </si>
  <si>
    <t>STAREC</t>
  </si>
  <si>
    <t>Union des Volontaires pour le développement  et l’Assistance Socio-économique aux Vulnérables en RDC</t>
  </si>
  <si>
    <t>UDASEV-RDC</t>
  </si>
  <si>
    <t>Fonds d'équipement des Nations unies</t>
  </si>
  <si>
    <t>United Nations Department of Safety and Security</t>
  </si>
  <si>
    <t>UNDSS</t>
  </si>
  <si>
    <t>Bureau de Sécurité</t>
  </si>
  <si>
    <t>UNDSS /MONUSCO</t>
  </si>
  <si>
    <t>Organisation des Nations Unies pour l'éducation, la Science et la Culture</t>
  </si>
  <si>
    <t>UNESCO</t>
  </si>
  <si>
    <t>Fonds des Nations Unies pour la Population</t>
  </si>
  <si>
    <t>UNFPA</t>
  </si>
  <si>
    <t>Programme des Nations unies pour les établissements humains</t>
  </si>
  <si>
    <t>UNHABITAT</t>
  </si>
  <si>
    <t>Humanitarian Air Servise</t>
  </si>
  <si>
    <t>UNHAS</t>
  </si>
  <si>
    <t>United Nations Mine Action Coordination Centre</t>
  </si>
  <si>
    <t>UNMACC</t>
  </si>
  <si>
    <t>United Nations Mine Action Service</t>
  </si>
  <si>
    <t>UNMAS</t>
  </si>
  <si>
    <t>Bureau de nations unies pour les services d'appui au projet</t>
  </si>
  <si>
    <t>UNOPS</t>
  </si>
  <si>
    <t>United Nations Volunteers</t>
  </si>
  <si>
    <t>UNV</t>
  </si>
  <si>
    <t>UPDI</t>
  </si>
  <si>
    <t xml:space="preserve">USAID </t>
  </si>
  <si>
    <t>Vision Plus</t>
  </si>
  <si>
    <t>Fondation Muinda</t>
  </si>
  <si>
    <t>FS RDC</t>
  </si>
  <si>
    <t>Help Age</t>
  </si>
  <si>
    <t>Union des Femmes pour la Dignité Humaine </t>
  </si>
  <si>
    <t>UFDH</t>
  </si>
  <si>
    <t>HRP / humanitaire</t>
  </si>
  <si>
    <t>Autre (developpement, …)</t>
  </si>
  <si>
    <t>Campagne Agricole</t>
  </si>
  <si>
    <t>Catastrophes naturelles</t>
  </si>
  <si>
    <t>Mouvement des populations</t>
  </si>
  <si>
    <t>Hybride (en nature et en espèces/Coupon)</t>
  </si>
  <si>
    <t>Appui aux moyens de subsistance Hybride (en nature et en espèces/Coupon)</t>
  </si>
  <si>
    <t>Total de personnes touchées*</t>
  </si>
  <si>
    <t>Type des chocs</t>
  </si>
  <si>
    <t>Types de chocs</t>
  </si>
  <si>
    <t>Épidémie</t>
  </si>
  <si>
    <t>Infestation</t>
  </si>
  <si>
    <t>Période de soudure</t>
  </si>
  <si>
    <t>Multiple</t>
  </si>
  <si>
    <t>Mouvements de population / Conflits</t>
  </si>
  <si>
    <t>Catastrophe naturelle (sécheresse, volcan, inondation…)</t>
  </si>
  <si>
    <t>En espèce / coupons</t>
  </si>
  <si>
    <t>Partenaire de Mise-en-œuvre (hors gouvernement)*</t>
  </si>
  <si>
    <t>Description de l'activité (e.. Contenu du package, etc…)</t>
  </si>
  <si>
    <t>Enfants (&lt;18 ans)*</t>
  </si>
  <si>
    <t>Pers. âgées  (&gt;59 ans)*</t>
  </si>
  <si>
    <t>Adultes (18-59 ans)*</t>
  </si>
  <si>
    <t>Total des personnes atteintes durant le trimestre en cours</t>
  </si>
  <si>
    <t>Nombre de distribution réalisée - OS1</t>
  </si>
  <si>
    <t>Renseignement sur les activités cash</t>
  </si>
  <si>
    <t>1)En nature
2) Espèces/ Cash
3) Bon d'achat/ Coupons
4) Prestation de services/support
5) Hybrides</t>
  </si>
  <si>
    <t xml:space="preserve"> Appui aux moyens de subsistance</t>
  </si>
  <si>
    <t xml:space="preserve"> Appui à la production agricole d'urgence</t>
  </si>
  <si>
    <r>
      <rPr>
        <b/>
        <sz val="10"/>
        <rFont val="Calibri"/>
        <family val="2"/>
      </rPr>
      <t>1)</t>
    </r>
    <r>
      <rPr>
        <sz val="10"/>
        <rFont val="Calibri"/>
        <family val="2"/>
      </rPr>
      <t xml:space="preserve"> Aide alimentaire (en nature)**</t>
    </r>
  </si>
  <si>
    <r>
      <rPr>
        <b/>
        <sz val="10"/>
        <rFont val="Calibri"/>
        <family val="2"/>
      </rPr>
      <t>1)</t>
    </r>
    <r>
      <rPr>
        <sz val="10"/>
        <rFont val="Calibri"/>
        <family val="2"/>
      </rPr>
      <t xml:space="preserve"> Aide alimentaire (espèces ou coupons)**</t>
    </r>
  </si>
  <si>
    <r>
      <rPr>
        <b/>
        <sz val="10"/>
        <rFont val="Calibri"/>
        <family val="2"/>
      </rPr>
      <t>1)</t>
    </r>
    <r>
      <rPr>
        <sz val="10"/>
        <rFont val="Calibri"/>
        <family val="2"/>
      </rPr>
      <t xml:space="preserve"> Distribution des intrants agricoles ( maraîchage,  culture vivrière à cycle court)**</t>
    </r>
  </si>
  <si>
    <t>Sous activités*</t>
  </si>
  <si>
    <t>Autres activités non liés au cadre d'activité du cluster</t>
  </si>
  <si>
    <t>1) Appui l'agriculture (production, stockage, commercialisation, autre)**
2) Appui au petit élevage (animaux, intrants, équipements)**
3)  Appui à la pêche &amp; pisciculture (intrants, équipements)**
4) Relance économique (mise en place des Associations Villageoises d'Epargne et de Crédit AVEC et AGR)
5) Appui aux filets sociaux</t>
  </si>
  <si>
    <t xml:space="preserve">Une fois tous les trois (3) mois chaque onglet doit être rempli par les partenaires. La matrice est ensuite partagée au cluster pour révision et compilation. Une fois la collecte finalisée (entre le 10 et le 15 du mois suivant la fin du trimestre), le nettoyage des données terminé, les produits d'information seront produits sur la deuxieme quinzaine du mois suivant, en fonction des retours des partenaires. </t>
  </si>
  <si>
    <t>Cadre d'activité du cluster Sécurité Alimentaire</t>
  </si>
  <si>
    <t>1)En nature
2) Espèces/ Cash
3) Bon d'achat/ Coupons</t>
  </si>
  <si>
    <t>Nombre de distribution planifié - OS1</t>
  </si>
  <si>
    <t>Type de cash</t>
  </si>
  <si>
    <t>Sectoriel</t>
  </si>
  <si>
    <t>Multisectoriels</t>
  </si>
  <si>
    <t>Multipurpose</t>
  </si>
  <si>
    <t>typocash</t>
  </si>
  <si>
    <t>Sectorialité</t>
  </si>
  <si>
    <t>Distribution conditionnelle (Cash for Work…)***
Distribution non conditionnelle</t>
  </si>
  <si>
    <t>*** Seulement si le montant du cash distribué prend en compte une variable de sécurité alimentaire.</t>
  </si>
  <si>
    <t>Conditionnelle (Cash for work…)</t>
  </si>
  <si>
    <r>
      <t xml:space="preserve">Merci de renseigner sur cette matrice les </t>
    </r>
    <r>
      <rPr>
        <b/>
        <u/>
        <sz val="11"/>
        <color theme="1"/>
        <rFont val="Calibri"/>
        <family val="2"/>
        <scheme val="minor"/>
      </rPr>
      <t>cash sectorie</t>
    </r>
    <r>
      <rPr>
        <sz val="11"/>
        <color theme="1"/>
        <rFont val="Calibri"/>
        <family val="2"/>
        <scheme val="minor"/>
      </rPr>
      <t xml:space="preserve">l (sécurité alimentaire) et </t>
    </r>
    <r>
      <rPr>
        <b/>
        <u/>
        <sz val="11"/>
        <color theme="1"/>
        <rFont val="Calibri"/>
        <family val="2"/>
        <scheme val="minor"/>
      </rPr>
      <t>multi-sectoriel</t>
    </r>
    <r>
      <rPr>
        <sz val="11"/>
        <color theme="1"/>
        <rFont val="Calibri"/>
        <family val="2"/>
        <scheme val="minor"/>
      </rPr>
      <t xml:space="preserve">. 
</t>
    </r>
  </si>
  <si>
    <t>Saison culturale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</si>
</sst>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409]* #,##0.00_ ;_-[$$-409]* \-#,##0.00\ ;_-[$$-409]* &quot;-&quot;??_ ;_-@_ "/>
    <numFmt numFmtId="165" formatCode="[$-40C]mmm\-yy;@"/>
    <numFmt numFmtId="166" formatCode="_-* #,##0_-;\-* #,##0_-;_-* &quot;-&quot;??_-;_-@_-"/>
  </numFmts>
  <fonts count="27" x14ac:knownFonts="1">
    <font>
      <sz val="11"/>
      <color theme="1"/>
      <name val="Calibri"/>
      <family val="2"/>
      <scheme val="minor"/>
    </font>
    <font>
      <sz val="11"/>
      <color theme="1"/>
      <name val="Calibri"/>
      <family val="2"/>
      <scheme val="minor"/>
    </font>
    <font>
      <b/>
      <sz val="14"/>
      <color theme="0"/>
      <name val="Calibri"/>
      <family val="2"/>
      <scheme val="minor"/>
    </font>
    <font>
      <b/>
      <sz val="10"/>
      <color theme="0"/>
      <name val="Calibri"/>
      <family val="2"/>
      <scheme val="minor"/>
    </font>
    <font>
      <b/>
      <sz val="10"/>
      <color theme="1"/>
      <name val="Calibri"/>
      <family val="2"/>
      <scheme val="minor"/>
    </font>
    <font>
      <b/>
      <sz val="14"/>
      <color theme="1"/>
      <name val="Calibri"/>
      <family val="2"/>
      <scheme val="minor"/>
    </font>
    <font>
      <b/>
      <sz val="11"/>
      <color rgb="FFFF0000"/>
      <name val="Calibri"/>
      <family val="2"/>
      <scheme val="minor"/>
    </font>
    <font>
      <b/>
      <sz val="14"/>
      <name val="Calibri"/>
      <family val="2"/>
      <scheme val="minor"/>
    </font>
    <font>
      <b/>
      <sz val="16"/>
      <color theme="0"/>
      <name val="Calibri"/>
      <family val="2"/>
      <scheme val="minor"/>
    </font>
    <font>
      <b/>
      <sz val="10"/>
      <name val="Calibri"/>
      <family val="2"/>
      <scheme val="minor"/>
    </font>
    <font>
      <b/>
      <sz val="10"/>
      <color theme="0" tint="-0.34998626667073579"/>
      <name val="Calibri"/>
      <family val="2"/>
      <scheme val="minor"/>
    </font>
    <font>
      <sz val="10"/>
      <name val="Arial"/>
      <family val="2"/>
    </font>
    <font>
      <sz val="8"/>
      <name val="Calibri"/>
      <family val="2"/>
      <scheme val="minor"/>
    </font>
    <font>
      <b/>
      <sz val="9"/>
      <name val="Tahoma"/>
      <family val="2"/>
    </font>
    <font>
      <sz val="9"/>
      <name val="Tahoma"/>
      <family val="2"/>
    </font>
    <font>
      <b/>
      <sz val="11"/>
      <color theme="0"/>
      <name val="Calibri"/>
      <family val="2"/>
      <scheme val="minor"/>
    </font>
    <font>
      <sz val="11"/>
      <color theme="0"/>
      <name val="Calibri"/>
      <family val="2"/>
      <scheme val="minor"/>
    </font>
    <font>
      <sz val="10"/>
      <name val="Calibri"/>
      <family val="2"/>
      <scheme val="minor"/>
    </font>
    <font>
      <b/>
      <u/>
      <sz val="11"/>
      <color theme="0"/>
      <name val="Calibri"/>
      <family val="2"/>
      <scheme val="minor"/>
    </font>
    <font>
      <b/>
      <sz val="11"/>
      <color theme="1"/>
      <name val="Calibri"/>
      <family val="2"/>
      <scheme val="minor"/>
    </font>
    <font>
      <b/>
      <u/>
      <sz val="11"/>
      <color theme="1"/>
      <name val="Calibri"/>
      <family val="2"/>
      <scheme val="minor"/>
    </font>
    <font>
      <sz val="10"/>
      <color theme="1"/>
      <name val="Calibri"/>
      <family val="2"/>
      <scheme val="minor"/>
    </font>
    <font>
      <sz val="10"/>
      <name val="Calibri"/>
      <family val="2"/>
    </font>
    <font>
      <b/>
      <sz val="10"/>
      <name val="Calibri"/>
      <family val="2"/>
    </font>
    <font>
      <i/>
      <sz val="10"/>
      <color theme="1"/>
      <name val="Calibri"/>
      <family val="2"/>
      <scheme val="minor"/>
    </font>
    <font>
      <b/>
      <sz val="10"/>
      <color theme="0"/>
      <name val="Calibri"/>
      <scheme val="minor"/>
    </font>
    <font>
      <b/>
      <i/>
      <sz val="10"/>
      <color rgb="FFFF0000"/>
      <name val="Calibri"/>
      <family val="2"/>
      <scheme val="minor"/>
    </font>
  </fonts>
  <fills count="22">
    <fill>
      <patternFill patternType="none"/>
    </fill>
    <fill>
      <patternFill patternType="gray125"/>
    </fill>
    <fill>
      <patternFill patternType="solid">
        <fgColor theme="9" tint="0.79998168889431442"/>
        <bgColor indexed="64"/>
      </patternFill>
    </fill>
    <fill>
      <patternFill patternType="solid">
        <fgColor theme="8" tint="-0.249977111117893"/>
        <bgColor indexed="64"/>
      </patternFill>
    </fill>
    <fill>
      <patternFill patternType="solid">
        <fgColor theme="8" tint="-0.249977111117893"/>
        <bgColor theme="6"/>
      </patternFill>
    </fill>
    <fill>
      <patternFill patternType="solid">
        <fgColor theme="8"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00B050"/>
        <bgColor theme="6"/>
      </patternFill>
    </fill>
    <fill>
      <patternFill patternType="solid">
        <fgColor rgb="FFC00000"/>
        <bgColor indexed="64"/>
      </patternFill>
    </fill>
    <fill>
      <patternFill patternType="solid">
        <fgColor theme="7" tint="0.39997558519241921"/>
        <bgColor indexed="64"/>
      </patternFill>
    </fill>
    <fill>
      <patternFill patternType="solid">
        <fgColor theme="0" tint="-0.34998626667073579"/>
        <bgColor theme="6"/>
      </patternFill>
    </fill>
    <fill>
      <patternFill patternType="solid">
        <fgColor rgb="FF00B0F0"/>
        <bgColor theme="6"/>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0" tint="-0.499984740745262"/>
        <bgColor indexed="64"/>
      </patternFill>
    </fill>
    <fill>
      <patternFill patternType="solid">
        <fgColor rgb="FF0594AF"/>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theme="0" tint="-0.14990691854609822"/>
      </left>
      <right style="hair">
        <color theme="0" tint="-0.14990691854609822"/>
      </right>
      <top style="thick">
        <color theme="0" tint="-0.14990691854609822"/>
      </top>
      <bottom style="hair">
        <color theme="0" tint="-0.14990691854609822"/>
      </bottom>
      <diagonal/>
    </border>
    <border>
      <left style="hair">
        <color theme="0" tint="-0.14990691854609822"/>
      </left>
      <right style="hair">
        <color theme="0" tint="-0.14990691854609822"/>
      </right>
      <top style="thick">
        <color theme="0" tint="-0.14990691854609822"/>
      </top>
      <bottom style="hair">
        <color theme="0" tint="-0.14990691854609822"/>
      </bottom>
      <diagonal/>
    </border>
    <border>
      <left style="thick">
        <color theme="0" tint="-0.14990691854609822"/>
      </left>
      <right style="hair">
        <color theme="0" tint="-0.14990691854609822"/>
      </right>
      <top style="hair">
        <color theme="0" tint="-0.14990691854609822"/>
      </top>
      <bottom style="hair">
        <color theme="0" tint="-0.14990691854609822"/>
      </bottom>
      <diagonal/>
    </border>
    <border>
      <left style="hair">
        <color theme="0" tint="-0.14990691854609822"/>
      </left>
      <right style="hair">
        <color theme="0" tint="-0.14990691854609822"/>
      </right>
      <top style="hair">
        <color theme="0" tint="-0.14990691854609822"/>
      </top>
      <bottom style="hair">
        <color theme="0" tint="-0.14990691854609822"/>
      </bottom>
      <diagonal/>
    </border>
    <border>
      <left/>
      <right style="hair">
        <color theme="0" tint="-0.14990691854609822"/>
      </right>
      <top style="hair">
        <color theme="0" tint="-0.14990691854609822"/>
      </top>
      <bottom style="hair">
        <color theme="0" tint="-0.149906918546098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theme="4" tint="0.39997558519241921"/>
      </top>
      <bottom/>
      <diagonal/>
    </border>
    <border>
      <left/>
      <right/>
      <top style="medium">
        <color indexed="64"/>
      </top>
      <bottom style="medium">
        <color indexed="64"/>
      </bottom>
      <diagonal/>
    </border>
    <border>
      <left/>
      <right/>
      <top style="thin">
        <color theme="4" tint="0.39997558519241921"/>
      </top>
      <bottom style="thin">
        <color theme="4" tint="0.39997558519241921"/>
      </bottom>
      <diagonal/>
    </border>
    <border>
      <left style="thin">
        <color indexed="64"/>
      </left>
      <right style="thin">
        <color theme="4" tint="0.39997558519241921"/>
      </right>
      <top style="thin">
        <color indexed="64"/>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indexed="64"/>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lignment vertical="center"/>
    </xf>
  </cellStyleXfs>
  <cellXfs count="174">
    <xf numFmtId="0" fontId="0" fillId="0" borderId="0" xfId="0"/>
    <xf numFmtId="0" fontId="0" fillId="2" borderId="0" xfId="0" applyFill="1" applyAlignment="1">
      <alignment horizontal="center" vertical="center"/>
    </xf>
    <xf numFmtId="0" fontId="3" fillId="3"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2" borderId="5" xfId="0" applyFill="1" applyBorder="1" applyAlignment="1" applyProtection="1">
      <alignment vertical="top"/>
      <protection locked="0"/>
    </xf>
    <xf numFmtId="0" fontId="0" fillId="0" borderId="6" xfId="0" applyBorder="1" applyProtection="1">
      <protection locked="0"/>
    </xf>
    <xf numFmtId="164" fontId="0" fillId="0" borderId="6" xfId="1" applyNumberFormat="1" applyFont="1" applyBorder="1" applyProtection="1">
      <protection locked="0"/>
    </xf>
    <xf numFmtId="0" fontId="0" fillId="0" borderId="5" xfId="0" applyBorder="1" applyAlignment="1" applyProtection="1">
      <alignment vertical="top"/>
      <protection locked="0"/>
    </xf>
    <xf numFmtId="0" fontId="0" fillId="2" borderId="6" xfId="0" applyFill="1" applyBorder="1" applyProtection="1">
      <protection locked="0"/>
    </xf>
    <xf numFmtId="165" fontId="0" fillId="0" borderId="5" xfId="0" applyNumberFormat="1" applyBorder="1" applyProtection="1">
      <protection locked="0"/>
    </xf>
    <xf numFmtId="0" fontId="0" fillId="0" borderId="6" xfId="0" applyBorder="1" applyAlignment="1" applyProtection="1">
      <alignment vertical="top"/>
      <protection locked="0"/>
    </xf>
    <xf numFmtId="164" fontId="0" fillId="0" borderId="6" xfId="1" applyNumberFormat="1" applyFont="1" applyBorder="1" applyAlignment="1" applyProtection="1">
      <alignment vertical="top"/>
      <protection locked="0"/>
    </xf>
    <xf numFmtId="0" fontId="0" fillId="2" borderId="6" xfId="0" applyFill="1" applyBorder="1" applyAlignment="1" applyProtection="1">
      <alignment vertical="top"/>
      <protection locked="0"/>
    </xf>
    <xf numFmtId="165" fontId="0" fillId="0" borderId="5" xfId="0" applyNumberFormat="1" applyBorder="1" applyAlignment="1" applyProtection="1">
      <alignment vertical="top"/>
      <protection locked="0"/>
    </xf>
    <xf numFmtId="0" fontId="0" fillId="5" borderId="0" xfId="0" applyFill="1" applyAlignment="1">
      <alignment horizontal="center" vertical="center"/>
    </xf>
    <xf numFmtId="0" fontId="6" fillId="0" borderId="0" xfId="0" applyFont="1" applyAlignment="1">
      <alignment horizontal="centerContinuous" vertical="center"/>
    </xf>
    <xf numFmtId="0" fontId="0" fillId="0" borderId="0" xfId="0" applyAlignment="1">
      <alignment horizontal="centerContinuous"/>
    </xf>
    <xf numFmtId="0" fontId="0" fillId="0" borderId="0" xfId="0" applyAlignment="1">
      <alignment vertical="center"/>
    </xf>
    <xf numFmtId="0" fontId="0" fillId="0" borderId="0" xfId="0" applyAlignment="1">
      <alignment horizontal="center" vertical="center" wrapText="1"/>
    </xf>
    <xf numFmtId="0" fontId="3" fillId="3" borderId="9" xfId="0" applyFont="1" applyFill="1" applyBorder="1" applyAlignment="1">
      <alignment horizontal="center" vertical="center" wrapText="1"/>
    </xf>
    <xf numFmtId="9" fontId="0" fillId="0" borderId="6" xfId="2" applyFont="1" applyBorder="1" applyProtection="1"/>
    <xf numFmtId="1" fontId="0" fillId="6" borderId="6" xfId="0" applyNumberFormat="1" applyFill="1" applyBorder="1" applyProtection="1">
      <protection locked="0"/>
    </xf>
    <xf numFmtId="1" fontId="0" fillId="0" borderId="6" xfId="0" applyNumberFormat="1" applyBorder="1" applyProtection="1">
      <protection locked="0"/>
    </xf>
    <xf numFmtId="0" fontId="13" fillId="7" borderId="10" xfId="0" applyFont="1" applyFill="1" applyBorder="1" applyAlignment="1">
      <alignment vertical="center" wrapText="1"/>
    </xf>
    <xf numFmtId="0" fontId="13" fillId="7" borderId="11" xfId="0" applyFont="1" applyFill="1" applyBorder="1" applyAlignment="1">
      <alignment vertical="center" wrapText="1"/>
    </xf>
    <xf numFmtId="1" fontId="14" fillId="15" borderId="12" xfId="0" applyNumberFormat="1" applyFont="1" applyFill="1" applyBorder="1" applyAlignment="1">
      <alignment horizontal="left" vertical="center" indent="1"/>
    </xf>
    <xf numFmtId="1" fontId="14" fillId="15" borderId="13" xfId="0" applyNumberFormat="1" applyFont="1" applyFill="1" applyBorder="1" applyAlignment="1">
      <alignment horizontal="left" vertical="center" indent="1"/>
    </xf>
    <xf numFmtId="1" fontId="13" fillId="16" borderId="14" xfId="0" applyNumberFormat="1" applyFont="1" applyFill="1" applyBorder="1" applyAlignment="1">
      <alignment horizontal="left" vertical="center" indent="1"/>
    </xf>
    <xf numFmtId="0" fontId="0" fillId="6" borderId="0" xfId="0" applyFill="1" applyAlignment="1">
      <alignment horizontal="center"/>
    </xf>
    <xf numFmtId="0" fontId="6" fillId="0" borderId="0" xfId="0" applyFont="1" applyAlignment="1">
      <alignment horizontal="center" vertical="center"/>
    </xf>
    <xf numFmtId="0" fontId="6" fillId="0" borderId="6" xfId="0" applyFont="1" applyBorder="1" applyAlignment="1">
      <alignment horizontal="centerContinuous" vertical="center"/>
    </xf>
    <xf numFmtId="0" fontId="0" fillId="0" borderId="6" xfId="0" applyBorder="1" applyAlignment="1">
      <alignment vertical="center"/>
    </xf>
    <xf numFmtId="0" fontId="3" fillId="3" borderId="6"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9" fillId="8" borderId="6" xfId="0" applyFont="1" applyFill="1" applyBorder="1" applyAlignment="1">
      <alignment horizontal="center" vertical="center" wrapText="1"/>
    </xf>
    <xf numFmtId="14" fontId="9" fillId="5" borderId="6"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3" fillId="13" borderId="6"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0" fillId="5" borderId="6" xfId="0" applyFill="1" applyBorder="1"/>
    <xf numFmtId="0" fontId="0" fillId="2" borderId="6" xfId="0" applyFill="1" applyBorder="1" applyAlignment="1" applyProtection="1">
      <alignment horizontal="center"/>
      <protection locked="0"/>
    </xf>
    <xf numFmtId="165" fontId="0" fillId="0" borderId="6" xfId="0" applyNumberFormat="1" applyBorder="1" applyProtection="1">
      <protection locked="0"/>
    </xf>
    <xf numFmtId="0" fontId="0" fillId="14" borderId="6" xfId="0" applyFill="1" applyBorder="1" applyProtection="1">
      <protection locked="0"/>
    </xf>
    <xf numFmtId="9" fontId="0" fillId="2" borderId="6" xfId="2" applyFont="1" applyFill="1" applyBorder="1" applyProtection="1">
      <protection locked="0"/>
    </xf>
    <xf numFmtId="2" fontId="0" fillId="0" borderId="6" xfId="0" applyNumberFormat="1" applyBorder="1" applyProtection="1">
      <protection locked="0"/>
    </xf>
    <xf numFmtId="165" fontId="0" fillId="0" borderId="6" xfId="0" applyNumberFormat="1" applyBorder="1" applyAlignment="1" applyProtection="1">
      <alignment vertical="top"/>
      <protection locked="0"/>
    </xf>
    <xf numFmtId="1" fontId="0" fillId="0" borderId="6" xfId="0" applyNumberFormat="1" applyBorder="1" applyAlignment="1" applyProtection="1">
      <alignment vertical="top"/>
      <protection locked="0"/>
    </xf>
    <xf numFmtId="0" fontId="0" fillId="2" borderId="17" xfId="0" applyFill="1" applyBorder="1" applyAlignment="1" applyProtection="1">
      <alignment vertical="top"/>
      <protection locked="0"/>
    </xf>
    <xf numFmtId="0" fontId="0" fillId="20" borderId="0" xfId="0" applyFill="1"/>
    <xf numFmtId="1" fontId="0" fillId="0" borderId="6" xfId="0" applyNumberFormat="1" applyFill="1" applyBorder="1" applyProtection="1">
      <protection locked="0"/>
    </xf>
    <xf numFmtId="0" fontId="0" fillId="0" borderId="0" xfId="0" applyFill="1"/>
    <xf numFmtId="0" fontId="0" fillId="0" borderId="6" xfId="0" applyFill="1" applyBorder="1" applyAlignment="1" applyProtection="1">
      <alignment horizontal="center"/>
      <protection locked="0"/>
    </xf>
    <xf numFmtId="164" fontId="0" fillId="0" borderId="6" xfId="0" applyNumberFormat="1" applyFill="1" applyBorder="1" applyAlignment="1" applyProtection="1">
      <alignment horizontal="center"/>
      <protection locked="0"/>
    </xf>
    <xf numFmtId="0" fontId="0" fillId="0" borderId="0" xfId="0" applyFill="1" applyAlignment="1">
      <alignment horizontal="center"/>
    </xf>
    <xf numFmtId="0" fontId="6" fillId="6" borderId="0" xfId="0" applyFont="1" applyFill="1" applyAlignment="1">
      <alignment horizontal="center" vertical="center"/>
    </xf>
    <xf numFmtId="0" fontId="6" fillId="6" borderId="0" xfId="0" applyFont="1" applyFill="1" applyAlignment="1">
      <alignment horizontal="centerContinuous" vertical="center"/>
    </xf>
    <xf numFmtId="0" fontId="0" fillId="18" borderId="19" xfId="0" applyFont="1" applyFill="1" applyBorder="1"/>
    <xf numFmtId="0" fontId="0" fillId="0" borderId="19" xfId="0" applyFont="1" applyBorder="1"/>
    <xf numFmtId="0" fontId="0" fillId="18" borderId="21" xfId="0" applyFont="1" applyFill="1" applyBorder="1"/>
    <xf numFmtId="0" fontId="15" fillId="19" borderId="7" xfId="0" applyFont="1" applyFill="1" applyBorder="1"/>
    <xf numFmtId="0" fontId="0" fillId="18" borderId="7" xfId="0" applyFont="1" applyFill="1" applyBorder="1"/>
    <xf numFmtId="0" fontId="0" fillId="0" borderId="6" xfId="0" applyFont="1" applyBorder="1"/>
    <xf numFmtId="0" fontId="0" fillId="0" borderId="7" xfId="0" applyFont="1" applyBorder="1"/>
    <xf numFmtId="0" fontId="15" fillId="17" borderId="18" xfId="0" applyFont="1" applyFill="1" applyBorder="1" applyAlignment="1">
      <alignment horizontal="center" vertical="center"/>
    </xf>
    <xf numFmtId="0" fontId="0" fillId="18" borderId="18" xfId="0" applyFont="1" applyFill="1" applyBorder="1"/>
    <xf numFmtId="0" fontId="0" fillId="0" borderId="18" xfId="0" applyFont="1" applyBorder="1"/>
    <xf numFmtId="0" fontId="15" fillId="17" borderId="22" xfId="0" applyFont="1" applyFill="1" applyBorder="1" applyAlignment="1">
      <alignment horizontal="center" vertical="center"/>
    </xf>
    <xf numFmtId="0" fontId="0" fillId="18" borderId="22" xfId="0" applyFont="1" applyFill="1" applyBorder="1"/>
    <xf numFmtId="0" fontId="0" fillId="0" borderId="22" xfId="0" applyFont="1" applyBorder="1"/>
    <xf numFmtId="0" fontId="0" fillId="0" borderId="23" xfId="0" applyFont="1" applyBorder="1"/>
    <xf numFmtId="0" fontId="0" fillId="0" borderId="24" xfId="0" applyFont="1" applyBorder="1"/>
    <xf numFmtId="0" fontId="0" fillId="18" borderId="23" xfId="0" applyFont="1" applyFill="1" applyBorder="1"/>
    <xf numFmtId="0" fontId="0" fillId="18" borderId="24" xfId="0" applyFont="1" applyFill="1" applyBorder="1"/>
    <xf numFmtId="0" fontId="0" fillId="0" borderId="25" xfId="0" applyFont="1" applyBorder="1"/>
    <xf numFmtId="0" fontId="0" fillId="0" borderId="26" xfId="0" applyFont="1" applyBorder="1"/>
    <xf numFmtId="0" fontId="15" fillId="17" borderId="0" xfId="0" applyFont="1" applyFill="1" applyBorder="1" applyAlignment="1">
      <alignment horizontal="center" vertical="center"/>
    </xf>
    <xf numFmtId="0" fontId="0" fillId="18" borderId="0" xfId="0" applyFont="1" applyFill="1" applyBorder="1"/>
    <xf numFmtId="0" fontId="0" fillId="0" borderId="0" xfId="0" applyBorder="1"/>
    <xf numFmtId="0" fontId="0" fillId="5" borderId="5" xfId="0" applyFill="1" applyBorder="1" applyAlignment="1" applyProtection="1">
      <alignment vertical="top"/>
    </xf>
    <xf numFmtId="0" fontId="16" fillId="20" borderId="0" xfId="0" applyFont="1" applyFill="1" applyAlignment="1">
      <alignment horizontal="center" vertical="center"/>
    </xf>
    <xf numFmtId="0" fontId="0" fillId="0" borderId="15" xfId="0" applyFill="1" applyBorder="1" applyProtection="1">
      <protection locked="0"/>
    </xf>
    <xf numFmtId="0" fontId="3" fillId="13" borderId="28" xfId="0" applyFont="1" applyFill="1" applyBorder="1" applyAlignment="1" applyProtection="1">
      <alignment horizontal="center" vertical="center" wrapText="1"/>
    </xf>
    <xf numFmtId="0" fontId="0" fillId="0" borderId="0" xfId="0" applyFill="1" applyProtection="1"/>
    <xf numFmtId="0" fontId="15" fillId="19" borderId="0" xfId="0" applyFont="1" applyFill="1" applyBorder="1"/>
    <xf numFmtId="0" fontId="0" fillId="18" borderId="29" xfId="0" applyFont="1" applyFill="1" applyBorder="1"/>
    <xf numFmtId="0" fontId="0" fillId="0" borderId="29" xfId="0" applyFont="1" applyBorder="1"/>
    <xf numFmtId="0" fontId="15" fillId="19" borderId="0" xfId="0" applyFont="1" applyFill="1" applyBorder="1" applyAlignment="1">
      <alignment horizontal="center" vertical="center"/>
    </xf>
    <xf numFmtId="0" fontId="15" fillId="17" borderId="27" xfId="0" applyFont="1" applyFill="1" applyBorder="1" applyAlignment="1">
      <alignment horizontal="center" vertical="center"/>
    </xf>
    <xf numFmtId="0" fontId="0" fillId="18" borderId="29" xfId="0" applyFont="1" applyFill="1" applyBorder="1" applyAlignment="1">
      <alignment horizontal="right"/>
    </xf>
    <xf numFmtId="0" fontId="0" fillId="0" borderId="29" xfId="0" applyFont="1" applyBorder="1" applyAlignment="1">
      <alignment horizontal="right"/>
    </xf>
    <xf numFmtId="0" fontId="15" fillId="17" borderId="0" xfId="0" applyFont="1" applyFill="1" applyBorder="1" applyAlignment="1">
      <alignment horizontal="center" vertical="center" wrapText="1"/>
    </xf>
    <xf numFmtId="9" fontId="0" fillId="18" borderId="19" xfId="2" applyFont="1" applyFill="1" applyBorder="1"/>
    <xf numFmtId="9" fontId="0" fillId="0" borderId="19" xfId="2" applyFont="1" applyBorder="1"/>
    <xf numFmtId="0" fontId="17" fillId="11" borderId="6" xfId="0" applyFont="1" applyFill="1" applyBorder="1" applyAlignment="1">
      <alignment horizontal="center" vertical="center" wrapText="1"/>
    </xf>
    <xf numFmtId="166" fontId="0" fillId="0" borderId="6" xfId="1" applyNumberFormat="1" applyFont="1" applyBorder="1" applyProtection="1">
      <protection locked="0"/>
    </xf>
    <xf numFmtId="0" fontId="0" fillId="18" borderId="32" xfId="0" applyFont="1" applyFill="1" applyBorder="1"/>
    <xf numFmtId="0" fontId="0" fillId="0" borderId="32" xfId="0" applyFont="1" applyBorder="1"/>
    <xf numFmtId="0" fontId="15" fillId="19" borderId="32" xfId="0" applyFont="1" applyFill="1" applyBorder="1"/>
    <xf numFmtId="0" fontId="0" fillId="18" borderId="31" xfId="0" applyFont="1" applyFill="1" applyBorder="1"/>
    <xf numFmtId="0" fontId="0" fillId="18" borderId="30" xfId="0" applyFont="1" applyFill="1" applyBorder="1"/>
    <xf numFmtId="0" fontId="0" fillId="0" borderId="30" xfId="0" applyFont="1" applyBorder="1"/>
    <xf numFmtId="0" fontId="0" fillId="0" borderId="2" xfId="0" applyBorder="1"/>
    <xf numFmtId="0" fontId="0" fillId="18" borderId="34" xfId="0" applyFont="1" applyFill="1" applyBorder="1"/>
    <xf numFmtId="0" fontId="0" fillId="0" borderId="33" xfId="0" applyFont="1" applyBorder="1"/>
    <xf numFmtId="0" fontId="15" fillId="19" borderId="34" xfId="0" applyFont="1" applyFill="1" applyBorder="1"/>
    <xf numFmtId="0" fontId="0" fillId="0" borderId="1" xfId="0" applyBorder="1"/>
    <xf numFmtId="0" fontId="0" fillId="0" borderId="3" xfId="0" applyBorder="1"/>
    <xf numFmtId="0" fontId="0" fillId="0" borderId="36" xfId="0" applyBorder="1"/>
    <xf numFmtId="0" fontId="0" fillId="0" borderId="37" xfId="0" applyBorder="1"/>
    <xf numFmtId="0" fontId="16" fillId="0" borderId="0" xfId="0" applyFont="1"/>
    <xf numFmtId="0" fontId="15" fillId="21" borderId="38" xfId="0" applyFont="1" applyFill="1" applyBorder="1" applyAlignment="1">
      <alignment horizontal="center" vertical="center" wrapText="1"/>
    </xf>
    <xf numFmtId="0" fontId="15" fillId="21" borderId="39"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xf numFmtId="0" fontId="0" fillId="0" borderId="43" xfId="0" applyBorder="1"/>
    <xf numFmtId="0" fontId="0" fillId="0" borderId="44" xfId="0" applyBorder="1"/>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18" borderId="27" xfId="0" applyFont="1" applyFill="1" applyBorder="1"/>
    <xf numFmtId="0" fontId="0" fillId="18" borderId="28" xfId="0" applyFont="1" applyFill="1" applyBorder="1"/>
    <xf numFmtId="0" fontId="0" fillId="6" borderId="0" xfId="0" applyFill="1"/>
    <xf numFmtId="0" fontId="15" fillId="21" borderId="47" xfId="0" applyFont="1" applyFill="1" applyBorder="1" applyAlignment="1">
      <alignment horizontal="center" vertical="center" wrapText="1"/>
    </xf>
    <xf numFmtId="0" fontId="21" fillId="8" borderId="47" xfId="0" applyFont="1" applyFill="1" applyBorder="1" applyAlignment="1">
      <alignment horizontal="center" vertical="center" wrapText="1"/>
    </xf>
    <xf numFmtId="0" fontId="22" fillId="0" borderId="39" xfId="3" applyFont="1" applyBorder="1" applyAlignment="1">
      <alignment horizontal="left" vertical="center" wrapText="1" indent="1"/>
    </xf>
    <xf numFmtId="0" fontId="19" fillId="0" borderId="0" xfId="0" applyFont="1" applyBorder="1" applyAlignment="1">
      <alignment vertical="center"/>
    </xf>
    <xf numFmtId="0" fontId="24" fillId="0" borderId="0" xfId="0" quotePrefix="1" applyFont="1" applyBorder="1"/>
    <xf numFmtId="0" fontId="0" fillId="2" borderId="0" xfId="0" applyNumberFormat="1" applyFill="1" applyProtection="1">
      <protection locked="0"/>
    </xf>
    <xf numFmtId="0" fontId="25" fillId="13" borderId="28" xfId="0" applyFont="1" applyFill="1" applyBorder="1" applyAlignment="1">
      <alignment horizontal="center" vertical="center" wrapText="1"/>
    </xf>
    <xf numFmtId="164" fontId="0" fillId="2" borderId="6" xfId="0" applyNumberFormat="1" applyFill="1" applyBorder="1" applyAlignment="1" applyProtection="1">
      <alignment horizontal="center"/>
      <protection locked="0"/>
    </xf>
    <xf numFmtId="0" fontId="26" fillId="0" borderId="0" xfId="0" quotePrefix="1" applyFont="1" applyBorder="1"/>
    <xf numFmtId="0" fontId="22" fillId="0" borderId="9" xfId="3" applyFont="1" applyBorder="1" applyAlignment="1">
      <alignment horizontal="left" vertical="center" wrapText="1" indent="1"/>
    </xf>
    <xf numFmtId="0" fontId="15" fillId="21" borderId="35" xfId="0" applyFont="1" applyFill="1" applyBorder="1" applyAlignment="1">
      <alignment horizontal="center" vertical="center" wrapText="1"/>
    </xf>
    <xf numFmtId="0" fontId="15" fillId="21" borderId="8" xfId="0" applyFont="1" applyFill="1" applyBorder="1" applyAlignment="1">
      <alignment horizontal="center" vertical="center" wrapText="1"/>
    </xf>
    <xf numFmtId="0" fontId="0" fillId="0" borderId="45" xfId="0" applyBorder="1" applyAlignment="1">
      <alignment horizontal="left" vertical="center" wrapText="1"/>
    </xf>
    <xf numFmtId="0" fontId="0" fillId="0" borderId="20" xfId="0" applyBorder="1" applyAlignment="1">
      <alignment horizontal="left" vertical="center" wrapText="1"/>
    </xf>
    <xf numFmtId="0" fontId="0" fillId="0" borderId="46" xfId="0" applyBorder="1" applyAlignment="1">
      <alignment horizontal="left" vertical="center" wrapText="1"/>
    </xf>
    <xf numFmtId="0" fontId="15" fillId="21" borderId="45" xfId="0" applyFont="1" applyFill="1" applyBorder="1" applyAlignment="1">
      <alignment horizontal="center" vertical="center" wrapText="1"/>
    </xf>
    <xf numFmtId="0" fontId="15" fillId="21" borderId="20" xfId="0" applyFont="1" applyFill="1" applyBorder="1" applyAlignment="1">
      <alignment horizontal="center" vertical="center" wrapText="1"/>
    </xf>
    <xf numFmtId="0" fontId="15" fillId="21" borderId="46" xfId="0" applyFont="1" applyFill="1" applyBorder="1" applyAlignment="1">
      <alignment horizontal="center" vertical="center" wrapText="1"/>
    </xf>
    <xf numFmtId="0" fontId="19" fillId="0" borderId="0" xfId="0" applyFont="1" applyBorder="1" applyAlignment="1">
      <alignment horizontal="left" vertical="center" wrapText="1"/>
    </xf>
    <xf numFmtId="0" fontId="0" fillId="0" borderId="0" xfId="0" applyBorder="1" applyAlignment="1">
      <alignment horizontal="left" vertical="center" wrapText="1"/>
    </xf>
    <xf numFmtId="0" fontId="22" fillId="0" borderId="46" xfId="3" applyFont="1" applyBorder="1" applyAlignment="1">
      <alignment horizontal="left" vertical="center" wrapText="1" indent="1"/>
    </xf>
    <xf numFmtId="0" fontId="5" fillId="0" borderId="35" xfId="0" applyFont="1" applyBorder="1" applyAlignment="1">
      <alignment horizontal="center" vertical="center"/>
    </xf>
    <xf numFmtId="0" fontId="5" fillId="0" borderId="20" xfId="0" applyFont="1" applyBorder="1" applyAlignment="1">
      <alignment horizontal="center" vertical="center"/>
    </xf>
    <xf numFmtId="0" fontId="5" fillId="0" borderId="8" xfId="0" applyFont="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8" fillId="9"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6" xfId="0" applyFont="1" applyFill="1" applyBorder="1" applyAlignment="1">
      <alignment horizontal="center" vertical="center"/>
    </xf>
    <xf numFmtId="14" fontId="7" fillId="5" borderId="6" xfId="0" applyNumberFormat="1" applyFont="1" applyFill="1" applyBorder="1" applyAlignment="1">
      <alignment horizontal="center" vertical="center"/>
    </xf>
    <xf numFmtId="0" fontId="9" fillId="11" borderId="15"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2" fillId="7" borderId="15"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7" xfId="0" applyFont="1" applyFill="1" applyBorder="1" applyAlignment="1">
      <alignment horizontal="center" vertical="center"/>
    </xf>
    <xf numFmtId="0" fontId="5" fillId="8" borderId="15" xfId="0" applyFont="1" applyFill="1" applyBorder="1" applyAlignment="1">
      <alignment horizontal="center" vertical="center"/>
    </xf>
    <xf numFmtId="0" fontId="5" fillId="8" borderId="16" xfId="0" applyFont="1" applyFill="1" applyBorder="1" applyAlignment="1">
      <alignment horizontal="center" vertical="center"/>
    </xf>
    <xf numFmtId="0" fontId="5" fillId="8" borderId="17" xfId="0" applyFont="1" applyFill="1" applyBorder="1" applyAlignment="1">
      <alignment horizontal="center" vertical="center"/>
    </xf>
    <xf numFmtId="0" fontId="9" fillId="11" borderId="16" xfId="0" applyFont="1" applyFill="1" applyBorder="1" applyAlignment="1">
      <alignment horizontal="center" vertical="center" wrapText="1"/>
    </xf>
    <xf numFmtId="0" fontId="18" fillId="10" borderId="20" xfId="0" applyFont="1" applyFill="1" applyBorder="1" applyAlignment="1">
      <alignment horizontal="center"/>
    </xf>
    <xf numFmtId="0" fontId="18" fillId="10" borderId="8" xfId="0" applyFont="1" applyFill="1" applyBorder="1" applyAlignment="1">
      <alignment horizontal="center"/>
    </xf>
    <xf numFmtId="0" fontId="18" fillId="10" borderId="1" xfId="0" applyFont="1" applyFill="1" applyBorder="1" applyAlignment="1">
      <alignment horizontal="center"/>
    </xf>
    <xf numFmtId="0" fontId="18" fillId="10" borderId="2" xfId="0" applyFont="1" applyFill="1" applyBorder="1" applyAlignment="1">
      <alignment horizontal="center"/>
    </xf>
    <xf numFmtId="0" fontId="18" fillId="10" borderId="3" xfId="0" applyFont="1" applyFill="1" applyBorder="1" applyAlignment="1">
      <alignment horizontal="center"/>
    </xf>
  </cellXfs>
  <cellStyles count="4">
    <cellStyle name="Comma" xfId="1" builtinId="3"/>
    <cellStyle name="Normal" xfId="0" builtinId="0"/>
    <cellStyle name="Normal 2" xfId="3" xr:uid="{98796751-72B5-44B4-8839-1E3746F0865D}"/>
    <cellStyle name="Percent" xfId="2" builtinId="5"/>
  </cellStyles>
  <dxfs count="170">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indexed="64"/>
        </top>
        <bottom/>
        <vertical/>
        <horizontal/>
      </border>
    </dxf>
    <dxf>
      <border outline="0">
        <left style="thin">
          <color indexed="64"/>
        </left>
        <right style="thin">
          <color theme="4" tint="0.3999755851924192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fill>
        <patternFill patternType="solid">
          <fgColor indexed="64"/>
          <bgColor theme="4" tint="0.39997558519241921"/>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tint="0.3999755851924192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tint="0.399975585192419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border diagonalUp="0" diagonalDown="0">
        <left/>
        <right/>
        <top style="thin">
          <color indexed="6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0"/>
        <name val="Calibri"/>
        <family val="2"/>
        <scheme val="minor"/>
      </font>
      <fill>
        <patternFill patternType="solid">
          <fgColor indexed="64"/>
          <bgColor theme="4" tint="0.39997558519241921"/>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tint="0.399975585192419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0"/>
        <name val="Calibri"/>
        <family val="2"/>
        <scheme val="minor"/>
      </font>
      <fill>
        <patternFill patternType="solid">
          <fgColor indexed="64"/>
          <bgColor theme="4" tint="0.399975585192419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medium">
          <color indexed="64"/>
        </top>
        <bottom style="thin">
          <color theme="4" tint="0.39997558519241921"/>
        </bottom>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medium">
          <color indexed="64"/>
        </top>
        <bottom style="thin">
          <color theme="4" tint="0.39997558519241921"/>
        </bottom>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right style="thin">
          <color theme="4" tint="0.39997558519241921"/>
        </right>
        <top style="thin">
          <color theme="4" tint="0.39997558519241921"/>
        </top>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dxf>
    <dxf>
      <numFmt numFmtId="0" formatCode="General"/>
      <fill>
        <patternFill patternType="solid">
          <fgColor indexed="64"/>
          <bgColor theme="9" tint="0.79998168889431442"/>
        </patternFill>
      </fill>
      <protection locked="0" hidden="0"/>
    </dxf>
    <dxf>
      <numFmt numFmtId="0" formatCode="General"/>
      <fill>
        <patternFill patternType="none">
          <fgColor indexed="64"/>
          <bgColor indexed="65"/>
        </patternFill>
      </fill>
      <protection locked="1" hidden="0"/>
    </dxf>
    <dxf>
      <numFmt numFmtId="0" formatCode="General"/>
      <fill>
        <patternFill patternType="solid">
          <fgColor indexed="64"/>
          <bgColor theme="9" tint="0.79998168889431442"/>
        </patternFill>
      </fill>
      <protection locked="1" hidden="0"/>
    </dxf>
    <dxf>
      <numFmt numFmtId="0" formatCode="General"/>
      <fill>
        <patternFill patternType="solid">
          <fgColor indexed="64"/>
          <bgColor theme="9" tint="0.79998168889431442"/>
        </patternFill>
      </fill>
      <protection locked="1" hidden="0"/>
    </dxf>
    <dxf>
      <numFmt numFmtId="0" formatCode="General"/>
      <fill>
        <patternFill patternType="solid">
          <fgColor indexed="64"/>
          <bgColor theme="9" tint="0.79998168889431442"/>
        </patternFill>
      </fill>
      <protection locked="1" hidden="0"/>
    </dxf>
    <dxf>
      <fill>
        <patternFill patternType="none">
          <fgColor indexed="64"/>
          <bgColor auto="1"/>
        </patternFill>
      </fill>
      <border diagonalUp="0" diagonalDown="0" outline="0">
        <left style="thin">
          <color indexed="64"/>
        </left>
        <right/>
        <top style="thin">
          <color indexed="64"/>
        </top>
        <bottom style="thin">
          <color indexed="64"/>
        </bottom>
      </border>
      <protection locked="0" hidden="0"/>
    </dxf>
    <dxf>
      <fill>
        <patternFill patternType="solid">
          <fgColor indexed="64"/>
          <bgColor theme="0" tint="-0.3499862666707357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9" tint="0.5999938962981048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0" tint="-0.34998626667073579"/>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2" formatCode="0.0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protection locked="0" hidden="0"/>
    </dxf>
    <dxf>
      <numFmt numFmtId="1"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rgb="FFFFFF00"/>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6" formatCode="_-* #,##0_-;\-* #,##0_-;_-* &quot;-&quot;??_-;_-@_-"/>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6" formatCode="_-* #,##0_-;\-* #,##0_-;_-* &quot;-&quot;??_-;_-@_-"/>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6" formatCode="_-* #,##0_-;\-* #,##0_-;_-* &quot;-&quot;??_-;_-@_-"/>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6" formatCode="_-* #,##0_-;\-* #,##0_-;_-* &quot;-&quot;??_-;_-@_-"/>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6" formatCode="_-* #,##0_-;\-* #,##0_-;_-* &quot;-&quot;??_-;_-@_-"/>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0" tint="-0.34998626667073579"/>
        </patternFill>
      </fill>
      <border diagonalUp="0" diagonalDown="0" outline="0">
        <left style="thin">
          <color indexed="64"/>
        </left>
        <right style="thin">
          <color indexed="64"/>
        </right>
        <top style="thin">
          <color indexed="64"/>
        </top>
        <bottom style="thin">
          <color indexed="64"/>
        </bottom>
      </border>
      <protection locked="0" hidden="0"/>
    </dxf>
    <dxf>
      <numFmt numFmtId="13" formatCode="0%"/>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0" tint="-0.34998626667073579"/>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 formatCode="0"/>
      <fill>
        <patternFill patternType="solid">
          <fgColor indexed="64"/>
          <bgColor theme="9"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5" formatCode="[$-40C]mmm\-yy;@"/>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5" formatCode="[$-40C]mmm\-yy;@"/>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5" formatCode="[$-40C]mmm\-yy;@"/>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protection locked="0" hidden="0"/>
    </dxf>
    <dxf>
      <numFmt numFmtId="164" formatCode="_-[$$-409]* #,##0.00_ ;_-[$$-409]* \-#,##0.00\ ;_-[$$-409]* &quot;-&quot;??_ ;_-@_ "/>
      <fill>
        <patternFill patternType="solid">
          <fgColor indexed="64"/>
          <bgColor theme="9"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9"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0" formatCode="General"/>
      <fill>
        <patternFill patternType="solid">
          <fgColor indexed="64"/>
          <bgColor theme="8" tint="0.59999389629810485"/>
        </patternFill>
      </fill>
      <border diagonalUp="0" diagonalDown="0">
        <left style="thin">
          <color indexed="64"/>
        </left>
        <right style="thin">
          <color indexed="64"/>
        </right>
        <top style="thin">
          <color indexed="64"/>
        </top>
        <bottom style="thin">
          <color indexed="64"/>
        </bottom>
      </border>
      <protection locked="1" hidden="0"/>
    </dxf>
    <dxf>
      <numFmt numFmtId="0" formatCode="General"/>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9" tint="0.79998168889431442"/>
        </patternFill>
      </fill>
      <border diagonalUp="0" diagonalDown="0" outline="0">
        <left/>
        <right style="thin">
          <color indexed="64"/>
        </right>
        <top style="thin">
          <color indexed="64"/>
        </top>
        <bottom style="thin">
          <color indexed="64"/>
        </bottom>
      </border>
      <protection locked="0" hidden="0"/>
    </dxf>
    <dxf>
      <border outline="0">
        <left style="thin">
          <color indexed="64"/>
        </left>
      </border>
    </dxf>
    <dxf>
      <fill>
        <patternFill patternType="solid">
          <fgColor indexed="64"/>
          <bgColor theme="9" tint="0.79998168889431442"/>
        </patternFill>
      </fill>
      <protection locked="0" hidden="0"/>
    </dxf>
    <dxf>
      <font>
        <b/>
        <i val="0"/>
        <strike val="0"/>
        <condense val="0"/>
        <extend val="0"/>
        <outline val="0"/>
        <shadow val="0"/>
        <u val="none"/>
        <vertAlign val="baseline"/>
        <sz val="10"/>
        <color theme="0"/>
        <name val="Calibri"/>
        <scheme val="minor"/>
      </font>
      <fill>
        <patternFill patternType="solid">
          <fgColor theme="6"/>
          <bgColor rgb="FF00B0F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theme="0" tint="-0.499984740745262"/>
      </font>
      <fill>
        <patternFill>
          <bgColor theme="0" tint="-0.499984740745262"/>
        </patternFill>
      </fill>
    </dxf>
    <dxf>
      <font>
        <color rgb="FF9C0006"/>
      </font>
      <fill>
        <patternFill>
          <bgColor rgb="FFFFC7CE"/>
        </patternFill>
      </fill>
    </dxf>
    <dxf>
      <font>
        <color rgb="FF9C0006"/>
      </font>
      <fill>
        <patternFill>
          <bgColor rgb="FFFFC7CE"/>
        </patternFill>
      </fill>
    </dxf>
    <dxf>
      <font>
        <color theme="0"/>
      </font>
      <fill>
        <patternFill>
          <bgColor rgb="FFFF7C80"/>
        </patternFill>
      </fill>
    </dxf>
    <dxf>
      <font>
        <color theme="0"/>
      </font>
      <fill>
        <patternFill>
          <bgColor rgb="FFFF7C80"/>
        </patternFill>
      </fill>
    </dxf>
    <dxf>
      <font>
        <color rgb="FF9C0006"/>
      </font>
      <fill>
        <patternFill>
          <bgColor rgb="FFFFC7CE"/>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rgb="FF9C0006"/>
      </font>
      <fill>
        <patternFill>
          <bgColor rgb="FFFFC7CE"/>
        </patternFill>
      </fill>
    </dxf>
    <dxf>
      <fill>
        <patternFill>
          <bgColor rgb="FFFF7C80"/>
        </patternFill>
      </fill>
    </dxf>
    <dxf>
      <fill>
        <patternFill>
          <bgColor rgb="FFC6E0B4"/>
        </patternFill>
      </fill>
    </dxf>
    <dxf>
      <font>
        <color theme="0"/>
      </font>
      <fill>
        <patternFill>
          <bgColor rgb="FFFF7C80"/>
        </patternFill>
      </fill>
    </dxf>
    <dxf>
      <font>
        <color theme="0"/>
      </font>
      <fill>
        <patternFill>
          <bgColor rgb="FFFF7C80"/>
        </patternFill>
      </fill>
    </dxf>
    <dxf>
      <font>
        <color theme="0"/>
      </font>
      <fill>
        <patternFill>
          <bgColor rgb="FFFF7C80"/>
        </patternFill>
      </fill>
    </dxf>
    <dxf>
      <border diagonalUp="0" diagonalDown="0">
        <left style="thin">
          <color indexed="64"/>
        </left>
        <right style="thin">
          <color indexed="64"/>
        </right>
        <top style="thin">
          <color indexed="64"/>
        </top>
        <bottom style="thin">
          <color indexed="64"/>
        </bottom>
        <vertical/>
        <horizontal/>
      </border>
      <protection locked="0" hidden="0"/>
    </dxf>
    <dxf>
      <numFmt numFmtId="165" formatCode="[$-40C]mmm\-yy;@"/>
      <fill>
        <patternFill patternType="none">
          <fgColor indexed="64"/>
          <bgColor indexed="65"/>
        </patternFill>
      </fill>
      <border diagonalUp="0" diagonalDown="0">
        <left style="thin">
          <color indexed="64"/>
        </left>
        <right style="thin">
          <color indexed="64"/>
        </right>
        <top/>
        <bottom style="thin">
          <color indexed="64"/>
        </bottom>
        <vertical/>
        <horizontal/>
      </border>
      <protection locked="0" hidden="0"/>
    </dxf>
    <dxf>
      <numFmt numFmtId="165" formatCode="[$-40C]mmm\-yy;@"/>
      <fill>
        <patternFill patternType="none">
          <fgColor indexed="64"/>
          <bgColor indexed="65"/>
        </patternFill>
      </fill>
      <border diagonalUp="0" diagonalDown="0">
        <left style="thin">
          <color indexed="64"/>
        </left>
        <right style="thin">
          <color indexed="64"/>
        </right>
        <top/>
        <bottom style="thin">
          <color indexed="64"/>
        </bottom>
        <vertical/>
        <horizontal/>
      </border>
      <protection locked="0" hidden="0"/>
    </dxf>
    <dxf>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9" tint="0.79998168889431442"/>
        </patternFill>
      </fill>
      <alignment horizontal="general" vertical="top" textRotation="0" wrapText="0" indent="0" justifyLastLine="0" shrinkToFit="0" readingOrder="0"/>
      <border diagonalUp="0" diagonalDown="0" outline="0">
        <left style="thin">
          <color indexed="64"/>
        </left>
        <right style="thin">
          <color indexed="64"/>
        </right>
        <top/>
        <bottom style="thin">
          <color indexed="64"/>
        </bottom>
      </border>
      <protection locked="0" hidden="0"/>
    </dxf>
    <dxf>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theme="1"/>
        <name val="Calibri"/>
        <scheme val="minor"/>
      </font>
      <numFmt numFmtId="164" formatCode="_-[$$-409]* #,##0.00_ ;_-[$$-409]* \-#,##0.00\ ;_-[$$-409]* &quot;-&quot;??_ ;_-@_ "/>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9" tint="0.79998168889431442"/>
        </patternFill>
      </fill>
      <alignment horizontal="general" vertical="top" textRotation="0" wrapText="0" indent="0" justifyLastLine="0" shrinkToFit="0" readingOrder="0"/>
      <border diagonalUp="0" diagonalDown="0" outline="0">
        <left style="thin">
          <color indexed="64"/>
        </left>
        <right style="thin">
          <color indexed="64"/>
        </right>
        <top/>
        <bottom style="thin">
          <color indexed="64"/>
        </bottom>
      </border>
      <protection locked="0" hidden="0"/>
    </dxf>
    <dxf>
      <numFmt numFmtId="0" formatCode="General"/>
      <fill>
        <patternFill patternType="solid">
          <fgColor indexed="64"/>
          <bgColor theme="8" tint="0.59999389629810485"/>
        </patternFill>
      </fill>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theme="9" tint="0.79998168889431442"/>
        </patternFill>
      </fill>
      <alignment horizontal="general" vertical="top" textRotation="0" wrapText="0" indent="0" justifyLastLine="0" shrinkToFit="0" readingOrder="0"/>
      <border diagonalUp="0" diagonalDown="0" outline="0">
        <left style="thin">
          <color indexed="64"/>
        </left>
        <right style="thin">
          <color indexed="64"/>
        </right>
        <top/>
        <bottom style="thin">
          <color indexed="64"/>
        </bottom>
      </border>
      <protection locked="0" hidden="0"/>
    </dxf>
    <dxf>
      <border outline="0">
        <top style="medium">
          <color indexed="64"/>
        </top>
        <bottom style="thin">
          <color indexed="64"/>
        </bottom>
      </border>
    </dxf>
    <dxf>
      <fill>
        <patternFill patternType="none">
          <fgColor indexed="64"/>
          <bgColor indexed="65"/>
        </patternFill>
      </fill>
      <protection locked="0" hidden="0"/>
    </dxf>
  </dxfs>
  <tableStyles count="0" defaultTableStyle="TableStyleMedium2" defaultPivotStyle="PivotStyleLight16"/>
  <colors>
    <mruColors>
      <color rgb="FF0594AF"/>
      <color rgb="FFFF7C80"/>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0</xdr:colOff>
      <xdr:row>2</xdr:row>
      <xdr:rowOff>145681</xdr:rowOff>
    </xdr:to>
    <xdr:pic>
      <xdr:nvPicPr>
        <xdr:cNvPr id="2" name="Picture 1">
          <a:extLst>
            <a:ext uri="{FF2B5EF4-FFF2-40B4-BE49-F238E27FC236}">
              <a16:creationId xmlns:a16="http://schemas.microsoft.com/office/drawing/2014/main" id="{8D68E078-03A4-488A-8502-12405DF2DD1A}"/>
            </a:ext>
          </a:extLst>
        </xdr:cNvPr>
        <xdr:cNvPicPr>
          <a:picLocks noChangeAspect="1"/>
        </xdr:cNvPicPr>
      </xdr:nvPicPr>
      <xdr:blipFill>
        <a:blip xmlns:r="http://schemas.openxmlformats.org/officeDocument/2006/relationships" r:embed="rId1"/>
        <a:stretch>
          <a:fillRect/>
        </a:stretch>
      </xdr:blipFill>
      <xdr:spPr>
        <a:xfrm>
          <a:off x="609600" y="0"/>
          <a:ext cx="1784350" cy="513981"/>
        </a:xfrm>
        <a:prstGeom prst="rect">
          <a:avLst/>
        </a:prstGeom>
      </xdr:spPr>
    </xdr:pic>
    <xdr:clientData/>
  </xdr:twoCellAnchor>
  <xdr:twoCellAnchor editAs="oneCell">
    <xdr:from>
      <xdr:col>7</xdr:col>
      <xdr:colOff>373529</xdr:colOff>
      <xdr:row>0</xdr:row>
      <xdr:rowOff>29884</xdr:rowOff>
    </xdr:from>
    <xdr:to>
      <xdr:col>7</xdr:col>
      <xdr:colOff>373529</xdr:colOff>
      <xdr:row>2</xdr:row>
      <xdr:rowOff>160355</xdr:rowOff>
    </xdr:to>
    <xdr:pic>
      <xdr:nvPicPr>
        <xdr:cNvPr id="3" name="Picture 2" descr="Cash Working Group | HumanitarianResponse">
          <a:extLst>
            <a:ext uri="{FF2B5EF4-FFF2-40B4-BE49-F238E27FC236}">
              <a16:creationId xmlns:a16="http://schemas.microsoft.com/office/drawing/2014/main" id="{BB141E2D-6126-42AC-B41A-92BAD468E96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345579" y="29884"/>
          <a:ext cx="1924660" cy="498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2</xdr:col>
      <xdr:colOff>1174605</xdr:colOff>
      <xdr:row>2</xdr:row>
      <xdr:rowOff>64554</xdr:rowOff>
    </xdr:to>
    <xdr:pic>
      <xdr:nvPicPr>
        <xdr:cNvPr id="4" name="Picture 3">
          <a:extLst>
            <a:ext uri="{FF2B5EF4-FFF2-40B4-BE49-F238E27FC236}">
              <a16:creationId xmlns:a16="http://schemas.microsoft.com/office/drawing/2014/main" id="{DFD323B3-1533-4271-AC64-6DFB78D0147A}"/>
            </a:ext>
          </a:extLst>
        </xdr:cNvPr>
        <xdr:cNvPicPr>
          <a:picLocks noChangeAspect="1"/>
        </xdr:cNvPicPr>
      </xdr:nvPicPr>
      <xdr:blipFill>
        <a:blip xmlns:r="http://schemas.openxmlformats.org/officeDocument/2006/relationships" r:embed="rId3"/>
        <a:stretch>
          <a:fillRect/>
        </a:stretch>
      </xdr:blipFill>
      <xdr:spPr>
        <a:xfrm>
          <a:off x="0" y="0"/>
          <a:ext cx="2243522" cy="4328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1106714</xdr:colOff>
      <xdr:row>1</xdr:row>
      <xdr:rowOff>249902</xdr:rowOff>
    </xdr:to>
    <xdr:pic>
      <xdr:nvPicPr>
        <xdr:cNvPr id="2" name="Image 1">
          <a:extLst>
            <a:ext uri="{FF2B5EF4-FFF2-40B4-BE49-F238E27FC236}">
              <a16:creationId xmlns:a16="http://schemas.microsoft.com/office/drawing/2014/main" id="{47E654D9-4B5D-4F46-9C53-60834F877532}"/>
            </a:ext>
          </a:extLst>
        </xdr:cNvPr>
        <xdr:cNvPicPr>
          <a:picLocks noChangeAspect="1"/>
        </xdr:cNvPicPr>
      </xdr:nvPicPr>
      <xdr:blipFill>
        <a:blip xmlns:r="http://schemas.openxmlformats.org/officeDocument/2006/relationships" r:embed="rId1"/>
        <a:stretch>
          <a:fillRect/>
        </a:stretch>
      </xdr:blipFill>
      <xdr:spPr>
        <a:xfrm>
          <a:off x="1" y="1"/>
          <a:ext cx="2240642" cy="4313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11545</xdr:colOff>
      <xdr:row>0</xdr:row>
      <xdr:rowOff>0</xdr:rowOff>
    </xdr:from>
    <xdr:ext cx="2677731" cy="515471"/>
    <xdr:pic>
      <xdr:nvPicPr>
        <xdr:cNvPr id="2" name="Image 2">
          <a:extLst>
            <a:ext uri="{FF2B5EF4-FFF2-40B4-BE49-F238E27FC236}">
              <a16:creationId xmlns:a16="http://schemas.microsoft.com/office/drawing/2014/main" id="{1F1C7AC8-4836-4F88-BB3A-E381FB85C0DC}"/>
            </a:ext>
          </a:extLst>
        </xdr:cNvPr>
        <xdr:cNvPicPr>
          <a:picLocks noChangeAspect="1"/>
        </xdr:cNvPicPr>
      </xdr:nvPicPr>
      <xdr:blipFill>
        <a:blip xmlns:r="http://schemas.openxmlformats.org/officeDocument/2006/relationships" r:embed="rId1"/>
        <a:stretch>
          <a:fillRect/>
        </a:stretch>
      </xdr:blipFill>
      <xdr:spPr>
        <a:xfrm>
          <a:off x="11545" y="0"/>
          <a:ext cx="2677731" cy="51547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E6014E4-0A68-454F-8D52-835D982B76FA}" name="DRC_Projets" displayName="DRC_Projets" ref="A4:J150" totalsRowShown="0" dataDxfId="169" tableBorderDxfId="168">
  <autoFilter ref="A4:J150" xr:uid="{2F3191C4-D250-48C7-85C2-E062D6EA18B4}"/>
  <tableColumns count="10">
    <tableColumn id="2" xr3:uid="{76174E99-A508-455E-9921-70550B744B06}" name="Organisation*" dataDxfId="167"/>
    <tableColumn id="3" xr3:uid="{212CFAB5-C68E-4FFE-9C13-4A2701996216}" name="Type d'organisation" dataDxfId="166">
      <calculatedColumnFormula>IFERROR(VLOOKUP(DRC_Projets[[#This Row],[Organisation*]],typeorga,2,FALSE),"")</calculatedColumnFormula>
    </tableColumn>
    <tableColumn id="17" xr3:uid="{1A8E4998-0239-41CF-9AC3-9F934EF46468}" name="Bailleur de fonds*" dataDxfId="165"/>
    <tableColumn id="5" xr3:uid="{0E49BCB8-E6CC-4B40-88A9-B775832130EB}" name="Budget du projet USD_x000a_(spécifique aux activités de sécurité alimentaire)*" dataDxfId="164"/>
    <tableColumn id="6" xr3:uid="{1641763A-4BAA-441C-88B5-99058F380E2D}" name="Titre du projet*" dataDxfId="163"/>
    <tableColumn id="1" xr3:uid="{520C431B-7231-404D-B5F7-DCFE49E5E973}" name="Type de projet (HRP/Développement)" dataDxfId="162"/>
    <tableColumn id="10" xr3:uid="{3F19135F-855B-4FDE-889F-B016C854EEE5}" name="Statut du projet*" dataDxfId="161"/>
    <tableColumn id="11" xr3:uid="{6653C393-04D2-4A8D-9F82-D305D583B360}" name="Date de Début du projet  (mois, année)*" dataDxfId="160"/>
    <tableColumn id="12" xr3:uid="{6B567569-BDE4-4BA6-BF2D-40DD74407FBE}" name="Date de Fin de projet  (mois, année)*" dataDxfId="159"/>
    <tableColumn id="16" xr3:uid="{DF748EB9-119C-44E5-8885-645B7943CDD4}" name="Commentaires" dataDxfId="15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822E8BD-A142-4AE6-BA5E-A96C07889BC3}" name="Table7" displayName="Table7" ref="O1:P18" totalsRowShown="0" tableBorderDxfId="40">
  <autoFilter ref="O1:P18" xr:uid="{E822E8BD-A142-4AE6-BA5E-A96C07889BC3}"/>
  <tableColumns count="2">
    <tableColumn id="1" xr3:uid="{CB02D513-1E6C-4D9D-B3D2-FE77A21018F8}" name="Activité" dataDxfId="39"/>
    <tableColumn id="2" xr3:uid="{11141B3C-F411-4961-8BB3-6A60843F45DB}" name="Sous activité" dataDxfId="38"/>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0A6CFEC-51C6-43A8-8BAF-793949CEC0EF}" name="Table8" displayName="Table8" ref="R1:S31" totalsRowShown="0" headerRowDxfId="37" tableBorderDxfId="36">
  <autoFilter ref="R1:S31" xr:uid="{A0A6CFEC-51C6-43A8-8BAF-793949CEC0EF}"/>
  <tableColumns count="2">
    <tableColumn id="1" xr3:uid="{DDF626E9-B17C-466B-A7E8-8B431D3548C8}" name="Sous activité" dataDxfId="35"/>
    <tableColumn id="2" xr3:uid="{141EB141-EB47-48E3-83A7-62591329EBDE}" name="Modalités" dataDxfId="34"/>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95F9CC7-D243-488D-89A5-F8E184D9267A}" name="Table9" displayName="Table9" ref="U1:U7" totalsRowShown="0" headerRowDxfId="33" tableBorderDxfId="32">
  <autoFilter ref="U1:U7" xr:uid="{E95F9CC7-D243-488D-89A5-F8E184D9267A}"/>
  <tableColumns count="1">
    <tableColumn id="1" xr3:uid="{93A4DD01-A023-4416-B371-3D091245B50F}" name="Distributio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01074A7-FDF8-4803-9355-EAD34D1517AF}" name="Table10" displayName="Table10" ref="W1:W6" totalsRowShown="0" headerRowDxfId="31" dataDxfId="30" tableBorderDxfId="29">
  <autoFilter ref="W1:W6" xr:uid="{601074A7-FDF8-4803-9355-EAD34D1517AF}"/>
  <tableColumns count="1">
    <tableColumn id="1" xr3:uid="{4C0135FD-36E1-467E-B887-F6048DCFA36F}" name="Statut du projet" dataDxfId="28"/>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2732B2A-941F-4CB7-80B3-8FEA07E3DF2D}" name="Table11" displayName="Table11" ref="Y1:AA1217" totalsRowShown="0">
  <autoFilter ref="Y1:AA1217" xr:uid="{52732B2A-941F-4CB7-80B3-8FEA07E3DF2D}"/>
  <tableColumns count="3">
    <tableColumn id="1" xr3:uid="{20CCBD15-52FE-4769-BC9F-F5FF8AE4AEAC}" name="nom_organisation" dataDxfId="27"/>
    <tableColumn id="2" xr3:uid="{04CFBCA7-544A-4875-8A4A-95038693073D}" name="acronym_org" dataDxfId="26"/>
    <tableColumn id="3" xr3:uid="{F3F8FAB0-55FC-4FEE-859E-AD4B37CBE34C}" name="Tyoe Organisation" dataDxfId="25"/>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3E3001A-843C-4F78-92A0-B34C943B9B7E}" name="Table12" displayName="Table12" ref="AC1:AC6" totalsRowShown="0" headerRowDxfId="24" dataDxfId="23" tableBorderDxfId="22">
  <autoFilter ref="AC1:AC6" xr:uid="{33E3001A-843C-4F78-92A0-B34C943B9B7E}"/>
  <tableColumns count="1">
    <tableColumn id="1" xr3:uid="{B84697CB-75FE-4858-B3FA-194F065BF42A}" name="Soudure" dataDxfId="21"/>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887DA6A-1FED-4636-8868-B6E74EA13394}" name="Table13" displayName="Table13" ref="AE1:AF16" totalsRowShown="0" headerRowDxfId="20" dataDxfId="19" tableBorderDxfId="18">
  <autoFilter ref="AE1:AF16" xr:uid="{9887DA6A-1FED-4636-8868-B6E74EA13394}"/>
  <tableColumns count="2">
    <tableColumn id="1" xr3:uid="{6D52E405-EFFF-4686-B1D2-D44C39993AB0}" name="Activites" dataDxfId="17"/>
    <tableColumn id="2" xr3:uid="{ADCF5E65-CD5A-426D-BC33-A7F8E09CAB59}" name="Modalités d'intervention" dataDxfId="16"/>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6D134E1-F6BC-4109-B065-37BBCEF60973}" name="Table14" displayName="Table14" ref="AH1:AH6" totalsRowShown="0" headerRowDxfId="15" dataDxfId="14" tableBorderDxfId="13">
  <autoFilter ref="AH1:AH6" xr:uid="{46D134E1-F6BC-4109-B065-37BBCEF60973}"/>
  <tableColumns count="1">
    <tableColumn id="1" xr3:uid="{4E37AAB9-8B7C-4A01-8D39-2A6068EBF8DE}" name="Unit" dataDxfId="12"/>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9DEDB7B-1BA0-492D-BD54-F86D75DCC570}" name="Table15" displayName="Table15" ref="AJ1:AJ10" totalsRowShown="0" headerRowDxfId="11" dataDxfId="10" tableBorderDxfId="9">
  <autoFilter ref="AJ1:AJ10" xr:uid="{B9DEDB7B-1BA0-492D-BD54-F86D75DCC570}"/>
  <tableColumns count="1">
    <tableColumn id="1" xr3:uid="{C52643A8-6053-455E-AEDC-C7FA90DC0B23}" name="Cash Delivery Mechanism" dataDxfId="8"/>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EDA0224-2907-47AC-A687-DD888D9BCB54}" name="Table16" displayName="Table16" ref="AL1:AL22" totalsRowShown="0" headerRowDxfId="7" dataDxfId="6" tableBorderDxfId="5" dataCellStyle="Percent">
  <autoFilter ref="AL1:AL22" xr:uid="{1EDA0224-2907-47AC-A687-DD888D9BCB54}"/>
  <tableColumns count="1">
    <tableColumn id="1" xr3:uid="{4C9D92C4-D945-46AD-A945-616BCD0B3E33}" name="Pourcentage" dataDxfId="4" dataCellStyle="Percen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7D6483-98BF-4CEB-A739-100533F3A795}" name="DRC_Activite" displayName="DRC_Activite" ref="A5:BD305" totalsRowShown="0" headerRowDxfId="143" dataDxfId="142" tableBorderDxfId="141">
  <autoFilter ref="A5:BD305" xr:uid="{A5E47BA0-8DD4-43A7-B7EE-15444854271D}"/>
  <tableColumns count="56">
    <tableColumn id="1" xr3:uid="{3CC43616-E23A-45FB-AF51-85CFB1AAAD18}" name="Organisation*" dataDxfId="140"/>
    <tableColumn id="3" xr3:uid="{DD46F090-E483-4677-8DB2-747D6A9089B0}" name="Partenaire de Mise-en-œuvre (hors gouvernement)*" dataDxfId="139"/>
    <tableColumn id="5" xr3:uid="{775A4A38-950B-4F29-BA03-0117213D8EDF}" name="Titre du projet*" dataDxfId="138"/>
    <tableColumn id="6" xr3:uid="{B67DBFCF-475E-40C0-9319-E20D7B7AE728}" name="Type de réponse*" dataDxfId="137"/>
    <tableColumn id="7" xr3:uid="{5F7993D6-8BA0-4916-B8DC-D36329A902B8}" name="Objectif Stratégique" dataDxfId="136">
      <calculatedColumnFormula>IFERROR(VLOOKUP(DRC_Activite[[#This Row],[Typologie de l''activité*]],atc_os,2,FALSE),"")</calculatedColumnFormula>
    </tableColumn>
    <tableColumn id="8" xr3:uid="{8EC685E8-2420-48A5-920B-59AD5D35DA96}" name="Typologie de l'activité*" dataDxfId="135"/>
    <tableColumn id="9" xr3:uid="{69DCCF9D-1A2E-4CD4-84B0-512D3A9630CE}" name="Sous activité principale*" dataDxfId="134"/>
    <tableColumn id="12" xr3:uid="{A2D5A4A9-3442-4B50-BAAA-6130E503B680}" name="Conditionnalité*" dataDxfId="133"/>
    <tableColumn id="32" xr3:uid="{E69B1EE9-EF82-45EA-89D4-FD890E5A8E67}" name="Type des chocs" dataDxfId="132"/>
    <tableColumn id="34" xr3:uid="{145A035E-5D92-4106-BFBD-7D53B2C66C9C}" name="Description de l'activité (e.. Contenu du package, etc…)" dataDxfId="131"/>
    <tableColumn id="4" xr3:uid="{B263238B-078B-4F40-9EF7-06667728E9A1}" name="Modalités d'intervention*" dataDxfId="130"/>
    <tableColumn id="10" xr3:uid="{5BB2F40E-E79B-4887-BAD9-F2E0FE24342D}" name="Unité" dataDxfId="129"/>
    <tableColumn id="38" xr3:uid="{3A4BF59F-238E-4223-BBC5-557746F51A9B}" name="Quantité totale distribuée" dataDxfId="128"/>
    <tableColumn id="39" xr3:uid="{BC6B73C0-12D5-4EC3-80F1-5822939C41EB}" name="Sectorialité" dataDxfId="127"/>
    <tableColumn id="37" xr3:uid="{BB6AE903-AB88-434C-AFED-913FCDF62B11}" name="Montant total distribué en $" dataDxfId="126"/>
    <tableColumn id="15" xr3:uid="{F365B769-5863-45DA-82A4-CA58E97A3B5D}" name="Modalités de cash/coupons*" dataDxfId="125"/>
    <tableColumn id="23" xr3:uid="{B1B02E3E-20AA-440F-BE4E-80595B239ECD}" name="Province*" dataDxfId="124"/>
    <tableColumn id="24" xr3:uid="{15A5A1FD-4523-46CE-8C3C-4054D5AC2D6E}" name="Territoire*" dataDxfId="123"/>
    <tableColumn id="25" xr3:uid="{E3CD2ADA-3013-4D4D-8AD8-7A11589B6B73}" name="Zone de santé*" dataDxfId="122"/>
    <tableColumn id="11" xr3:uid="{DACD6FFD-4452-447A-AF8E-E91F99C86F7C}" name="Aires de santé/Axes" dataDxfId="121"/>
    <tableColumn id="26" xr3:uid="{737C3446-DF9E-4A12-B3D3-CAA71F3AE6AE}" name="Statut de l'activité*" dataDxfId="120"/>
    <tableColumn id="27" xr3:uid="{4D2825D3-8080-47AD-BF35-2BC4412C754B}" name="Date de Début de l'Activité  (mois, année)*" dataDxfId="119"/>
    <tableColumn id="28" xr3:uid="{3186EC35-A1A7-4664-BA7F-F989D91C4324}" name="Date de Fin de l'Activité (mois, année)*" dataDxfId="118"/>
    <tableColumn id="30" xr3:uid="{53F7757B-E477-42E6-8D59-F3E104449332}" name="Total de personnes Planifiées" dataDxfId="117"/>
    <tableColumn id="31" xr3:uid="{396A5F6F-7C87-4B60-B6BC-5AC9494A18EF}" name="Total de Ménages Planifiés" dataDxfId="116"/>
    <tableColumn id="35" xr3:uid="{65A3D603-1672-41AD-BA5A-0A21296BBA16}" name="Nombre de distribution planifié - OS1" dataDxfId="115"/>
    <tableColumn id="91" xr3:uid="{83B9B03D-81E7-4D5D-8671-587E8FADAE4F}" name="Colonne3" dataDxfId="114"/>
    <tableColumn id="97" xr3:uid="{69A4FE46-E9A5-4B41-9999-57157A518A01}" name="% IDPS" dataDxfId="113"/>
    <tableColumn id="98" xr3:uid="{BDBD7164-5CD7-4354-9596-23FDDF01CC26}" name="% de retournés" dataDxfId="112"/>
    <tableColumn id="99" xr3:uid="{573B03D3-5985-4EFF-A30E-8E20D4529023}" name="% de rapatriés" dataDxfId="111"/>
    <tableColumn id="100" xr3:uid="{EB0B79B7-6DE0-4540-9C50-3FD76B0F2515}" name="% d'expulsés" dataDxfId="110"/>
    <tableColumn id="101" xr3:uid="{F7F6F41B-6450-4285-AA4C-79C8792A2D98}" name="% de communautés hôtes" dataDxfId="109"/>
    <tableColumn id="102" xr3:uid="{C3359783-A5F0-4716-97F3-FE14E6C1190E}" name="% autres" dataDxfId="108"/>
    <tableColumn id="103" xr3:uid="{DCDE6A38-74D0-40C0-A11F-14A467599A51}" name="Total benef" dataDxfId="107">
      <calculatedColumnFormula>SUM(AB6:AG6)</calculatedColumnFormula>
    </tableColumn>
    <tableColumn id="33" xr3:uid="{5E5D3F08-A9E2-4029-948F-719DE3AED572}" name=" " dataDxfId="106"/>
    <tableColumn id="21" xr3:uid="{04B32D61-AA56-4FDD-87E3-DB942F640527}" name="Hommes*" dataDxfId="105" dataCellStyle="Comma"/>
    <tableColumn id="19" xr3:uid="{2D349D4C-7B24-41D3-9903-EFBA2E063288}" name="Femmes*" dataDxfId="104" dataCellStyle="Comma"/>
    <tableColumn id="18" xr3:uid="{B6644733-9024-4A4A-A03A-AD5E72ECE617}" name="Enfants (&lt;18 ans)*" dataDxfId="103" dataCellStyle="Comma"/>
    <tableColumn id="17" xr3:uid="{74009DA4-0C54-4AE0-8F7D-F5493D7B7950}" name="Adultes (18-59 ans)*" dataDxfId="102" dataCellStyle="Comma"/>
    <tableColumn id="16" xr3:uid="{5A9DC79F-7266-4510-B01F-7633500E9C6D}" name="Pers. âgées  (&gt;59 ans)*" dataDxfId="101" dataCellStyle="Comma"/>
    <tableColumn id="29" xr3:uid="{8CD4FC09-7C0A-4ABA-872A-C6A5AB8A0DDA}" name="Total de personnes touchées*" dataDxfId="100">
      <calculatedColumnFormula>SUM(AL6:AN6)</calculatedColumnFormula>
    </tableColumn>
    <tableColumn id="40" xr3:uid="{19276584-F4A2-4160-ABCC-200571E4D4EC}" name="Total des personnes atteintes durant le trimestre en cours" dataDxfId="99"/>
    <tableColumn id="22" xr3:uid="{A840D349-88D0-4982-9DBB-B11EF22E27E2}" name="Total de Ménages touchés*" dataDxfId="98"/>
    <tableColumn id="13" xr3:uid="{E005F2F8-C550-48B9-B283-E0DCAA82BF82}" name="Total personnes en situation de handicap" dataDxfId="97"/>
    <tableColumn id="41" xr3:uid="{B9EEDDB5-6379-4A62-B102-0E9CC18535CC}" name="Nombre de distribution réalisée - OS1" dataDxfId="96"/>
    <tableColumn id="71" xr3:uid="{FB7581D2-62D1-4506-86AA-57011A7272F2}" name="Colonne222" dataDxfId="95"/>
    <tableColumn id="87" xr3:uid="{A2504308-75D8-4769-8135-4228A0C9A1B0}" name="Ces bénéficiaires ont-ils été atteints en 2022 par une autre activité renseignée dans cette matrice?*" dataDxfId="94"/>
    <tableColumn id="88" xr3:uid="{DE6675EE-ACEF-46C1-84F6-219EA2F84CA2}" name="Si oui, quelle sous-activité est concernée?*" dataDxfId="93"/>
    <tableColumn id="89" xr3:uid="{6A3DE7E6-A84E-45E6-8AC6-2256EFC52D7D}" name="Si oui, combien de bénéficiaire ont bénéficié des deux activités*" dataDxfId="92"/>
    <tableColumn id="92" xr3:uid="{7AA48A0F-EE08-4F7F-BBF8-4803E5E9D173}" name="Colonne2222" dataDxfId="91"/>
    <tableColumn id="76" xr3:uid="{C8AC28E7-B800-4C47-94E9-0E2C09B1756C}" name="Commentaires" dataDxfId="90"/>
    <tableColumn id="14" xr3:uid="{F7228DF9-E0A4-4850-B9D5-5A0686F65018}" name="Country" dataDxfId="89">
      <calculatedColumnFormula>"DRC"</calculatedColumnFormula>
    </tableColumn>
    <tableColumn id="20" xr3:uid="{29DC01A2-4B82-4513-A4BA-4DC4706EC61C}" name="admin1_pcode" dataDxfId="88">
      <calculatedColumnFormula>VLOOKUP(DRC_Activite[[#This Row],[Province*]],Table19[],2,FALSE)</calculatedColumnFormula>
    </tableColumn>
    <tableColumn id="36" xr3:uid="{8EA11EAE-0C6E-4B50-B846-EFFF7915A610}" name="admin2_pcode" dataDxfId="87">
      <calculatedColumnFormula>VLOOKUP(DRC_Activite[[#This Row],[Territoire*]],Table18[[Territoire]:[Code Territoire]],3,FALSE)</calculatedColumnFormula>
    </tableColumn>
    <tableColumn id="42" xr3:uid="{3CE640EA-5698-431E-838D-55B9FBA64C74}" name="admin3_pcode" dataDxfId="86">
      <calculatedColumnFormula>VLOOKUP(DRC_Activite[[#This Row],[Zone de santé*]],Table17[[Zone de Santé]:[Pcode ZS]],4,FALSE)</calculatedColumnFormula>
    </tableColumn>
    <tableColumn id="43" xr3:uid="{236EA595-376F-4EC9-82E9-84EFDD370046}" name="typocash" dataDxfId="85">
      <calculatedColumnFormula>DRC_Activite[[#This Row],[Typologie de l''activité*]]&amp;DRC_Activite[[#This Row],[Modalités d''intervention*]]</calculatedColumnFormula>
    </tableColumn>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DB21FCA0-A2A2-4BF0-9ECC-86B831D44F11}" name="Table1421" displayName="Table1421" ref="AS1:AS17" totalsRowShown="0" headerRowDxfId="3" dataDxfId="2" tableBorderDxfId="1">
  <autoFilter ref="AS1:AS17" xr:uid="{DB21FCA0-A2A2-4BF0-9ECC-86B831D44F11}"/>
  <tableColumns count="1">
    <tableColumn id="1" xr3:uid="{5B64C9A2-B573-45A5-99C3-14B1EBE288D4}" name="Unit_nature" dataDxfId="0"/>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E0E61D2-C349-4CFC-BB5E-15ED5ACB219A}" name="Table22" displayName="Table22" ref="AX1:AX9" totalsRowShown="0">
  <autoFilter ref="AX1:AX9" xr:uid="{0E0E61D2-C349-4CFC-BB5E-15ED5ACB219A}"/>
  <tableColumns count="1">
    <tableColumn id="1" xr3:uid="{D6E4B8A0-B15F-4835-B9BD-AB75412A44B1}" name="Types de chocs"/>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AA2C148-CEB0-45C2-9E95-6314166A9BEC}" name="Table21" displayName="Table21" ref="AZ1:AZ5" totalsRowShown="0">
  <autoFilter ref="AZ1:AZ5" xr:uid="{6AA2C148-CEB0-45C2-9E95-6314166A9BEC}"/>
  <tableColumns count="1">
    <tableColumn id="1" xr3:uid="{67069219-1303-4177-9BDA-B0143CE1F91B}" name="Type de cash"/>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703CCEE-0CDB-4144-A9C7-0BC667119825}" name="Table17" displayName="Table17" ref="J2:N521" totalsRowShown="0" headerRowDxfId="84" dataDxfId="83" tableBorderDxfId="82">
  <autoFilter ref="J2:N521" xr:uid="{3703CCEE-0CDB-4144-A9C7-0BC667119825}"/>
  <tableColumns count="5">
    <tableColumn id="1" xr3:uid="{DE152698-1663-4D86-B3B5-5406B8983D53}" name="Territoire" dataDxfId="81"/>
    <tableColumn id="2" xr3:uid="{1EFBD0DC-0871-4FEE-AD10-2DFF1A878440}" name="Zone de Santé" dataDxfId="80"/>
    <tableColumn id="3" xr3:uid="{336D68AB-21F9-43C6-9812-BA72C07F74DD}" name="code_zds" dataDxfId="79">
      <calculatedColumnFormula>J3&amp;K3</calculatedColumnFormula>
    </tableColumn>
    <tableColumn id="4" xr3:uid="{386D6CD5-89D9-4D30-AD6A-0E4FDC6F6F71}" name="Code Territoire" dataDxfId="78"/>
    <tableColumn id="5" xr3:uid="{48A26743-C313-46B2-A62E-DCF14349221A}" name="Pcode ZS" dataDxfId="7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A53CE7B-7202-4370-81FF-82B62E1A89E4}" name="Table18" displayName="Table18" ref="E2:H166" totalsRowShown="0" headerRowDxfId="76" dataDxfId="75" tableBorderDxfId="74">
  <autoFilter ref="E2:H166" xr:uid="{1A53CE7B-7202-4370-81FF-82B62E1A89E4}"/>
  <tableColumns count="4">
    <tableColumn id="1" xr3:uid="{BC3FDD01-EA1A-450E-B51E-6CC93B05D2B4}" name="Province" dataDxfId="73"/>
    <tableColumn id="2" xr3:uid="{BD4D5FAD-2FBB-441A-91A6-4A9811550D68}" name="Territoire" dataDxfId="72"/>
    <tableColumn id="3" xr3:uid="{2EF2DA08-9C97-4194-9F42-EEDDFF472504}" name="Code Province" dataDxfId="71"/>
    <tableColumn id="4" xr3:uid="{E8E9896C-C5A6-43ED-876E-CCEF7C74E9E5}" name="Code Territoire" dataDxfId="7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CC6B796-38EA-4D1F-BE6D-F8AF9BE1894A}" name="Table19" displayName="Table19" ref="B2:C28" totalsRowShown="0" headerRowDxfId="69" dataDxfId="68" tableBorderDxfId="67">
  <autoFilter ref="B2:C28" xr:uid="{5CC6B796-38EA-4D1F-BE6D-F8AF9BE1894A}"/>
  <tableColumns count="2">
    <tableColumn id="1" xr3:uid="{DD128846-D724-4AF2-AAA5-F989DA1F1233}" name="Province" dataDxfId="66"/>
    <tableColumn id="2" xr3:uid="{F166384C-4254-414E-A61C-941FCDFF47D8}" name="Code Province" dataDxfId="6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26D5A46-D6CD-4C5A-AD5E-CB341537053B}" name="Table3" displayName="Table3" ref="A1:D98" totalsRowShown="0" headerRowDxfId="58" dataDxfId="57" tableBorderDxfId="56">
  <autoFilter ref="A1:D98" xr:uid="{626D5A46-D6CD-4C5A-AD5E-CB341537053B}"/>
  <tableColumns count="4">
    <tableColumn id="1" xr3:uid="{FE9C56C8-F8B0-4913-9487-1D9001A91356}" name="nom_organisation" dataDxfId="55"/>
    <tableColumn id="2" xr3:uid="{D1A5CFB5-7291-40AB-842E-2ED5FDED57F8}" name="acronym_org" dataDxfId="54"/>
    <tableColumn id="3" xr3:uid="{A52DD83E-630C-4EAA-A091-5CB8A647DD4A}" name="Acronym_nom" dataDxfId="53"/>
    <tableColumn id="4" xr3:uid="{1F2C5808-9518-4390-86BE-E1EFC4F10765}" name="Type organisation" dataDxfId="5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F200D51-9E25-4EAD-8BCD-AFE85A350471}" name="Table4" displayName="Table4" ref="H1:H7" totalsRowShown="0" headerRowDxfId="51" dataDxfId="50" tableBorderDxfId="49">
  <autoFilter ref="H1:H7" xr:uid="{8F200D51-9E25-4EAD-8BCD-AFE85A350471}"/>
  <tableColumns count="1">
    <tableColumn id="1" xr3:uid="{9E4E4233-D468-49FC-B21F-4BFC07B618D2}" name="Type d'organisation" dataDxfId="4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1033A5D-2168-4F01-AD68-05A3F41B5F0A}" name="Table5" displayName="Table5" ref="J1:J5" totalsRowShown="0" headerRowDxfId="47" tableBorderDxfId="46">
  <autoFilter ref="J1:J5" xr:uid="{E1033A5D-2168-4F01-AD68-05A3F41B5F0A}"/>
  <tableColumns count="1">
    <tableColumn id="1" xr3:uid="{BAF9A29F-FAA2-4F95-AA58-42EEF41E79AD}" name="Type de réponse"/>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B7E38C0-98CE-4B3D-90D7-F781E851AEFD}" name="Table6" displayName="Table6" ref="L1:M7" totalsRowShown="0" headerRowDxfId="45" dataDxfId="44" tableBorderDxfId="43">
  <autoFilter ref="L1:M7" xr:uid="{BB7E38C0-98CE-4B3D-90D7-F781E851AEFD}"/>
  <tableColumns count="2">
    <tableColumn id="1" xr3:uid="{98867504-E368-4CD8-A950-8CB6423B62A6}" name="Activité" dataDxfId="42"/>
    <tableColumn id="2" xr3:uid="{D15976BA-4FAD-40B9-8432-0D0499D5ADBB}" name="Objectif Stratégique" dataDxfId="4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8" Type="http://schemas.openxmlformats.org/officeDocument/2006/relationships/table" Target="../tables/table12.xml"/><Relationship Id="rId13" Type="http://schemas.openxmlformats.org/officeDocument/2006/relationships/table" Target="../tables/table17.xml"/><Relationship Id="rId18" Type="http://schemas.openxmlformats.org/officeDocument/2006/relationships/table" Target="../tables/table22.xml"/><Relationship Id="rId3" Type="http://schemas.openxmlformats.org/officeDocument/2006/relationships/table" Target="../tables/table7.xml"/><Relationship Id="rId7" Type="http://schemas.openxmlformats.org/officeDocument/2006/relationships/table" Target="../tables/table11.xml"/><Relationship Id="rId12" Type="http://schemas.openxmlformats.org/officeDocument/2006/relationships/table" Target="../tables/table16.xml"/><Relationship Id="rId17" Type="http://schemas.openxmlformats.org/officeDocument/2006/relationships/table" Target="../tables/table21.xml"/><Relationship Id="rId2" Type="http://schemas.openxmlformats.org/officeDocument/2006/relationships/table" Target="../tables/table6.xml"/><Relationship Id="rId16" Type="http://schemas.openxmlformats.org/officeDocument/2006/relationships/table" Target="../tables/table20.xml"/><Relationship Id="rId1" Type="http://schemas.openxmlformats.org/officeDocument/2006/relationships/printerSettings" Target="../printerSettings/printerSettings4.bin"/><Relationship Id="rId6" Type="http://schemas.openxmlformats.org/officeDocument/2006/relationships/table" Target="../tables/table10.xml"/><Relationship Id="rId11" Type="http://schemas.openxmlformats.org/officeDocument/2006/relationships/table" Target="../tables/table15.xml"/><Relationship Id="rId5" Type="http://schemas.openxmlformats.org/officeDocument/2006/relationships/table" Target="../tables/table9.xml"/><Relationship Id="rId15" Type="http://schemas.openxmlformats.org/officeDocument/2006/relationships/table" Target="../tables/table19.xml"/><Relationship Id="rId10" Type="http://schemas.openxmlformats.org/officeDocument/2006/relationships/table" Target="../tables/table14.xml"/><Relationship Id="rId4" Type="http://schemas.openxmlformats.org/officeDocument/2006/relationships/table" Target="../tables/table8.xml"/><Relationship Id="rId9" Type="http://schemas.openxmlformats.org/officeDocument/2006/relationships/table" Target="../tables/table13.xml"/><Relationship Id="rId14"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7A976-2AD4-4160-B66B-F13872CD32F7}">
  <sheetPr>
    <tabColor rgb="FF0594AF"/>
  </sheetPr>
  <dimension ref="A1:L40"/>
  <sheetViews>
    <sheetView showGridLines="0" topLeftCell="A25" zoomScale="85" zoomScaleNormal="85" workbookViewId="0">
      <selection activeCell="C16" sqref="C16:H16"/>
    </sheetView>
  </sheetViews>
  <sheetFormatPr defaultColWidth="0" defaultRowHeight="14.5" customHeight="1" zeroHeight="1" x14ac:dyDescent="0.35"/>
  <cols>
    <col min="1" max="1" width="8.7265625" customWidth="1"/>
    <col min="2" max="2" width="6.54296875" customWidth="1"/>
    <col min="3" max="3" width="17.90625" customWidth="1"/>
    <col min="4" max="5" width="16.7265625" customWidth="1"/>
    <col min="6" max="7" width="15.90625" customWidth="1"/>
    <col min="8" max="8" width="26.1796875" customWidth="1"/>
    <col min="9" max="9" width="6.54296875" customWidth="1"/>
    <col min="10" max="10" width="8.7265625" customWidth="1"/>
    <col min="11" max="12" width="0" hidden="1" customWidth="1"/>
    <col min="13" max="16384" width="8.7265625" hidden="1"/>
  </cols>
  <sheetData>
    <row r="1" spans="2:11" x14ac:dyDescent="0.35"/>
    <row r="2" spans="2:11" x14ac:dyDescent="0.35"/>
    <row r="3" spans="2:11" x14ac:dyDescent="0.35"/>
    <row r="4" spans="2:11" ht="15" thickBot="1" x14ac:dyDescent="0.4"/>
    <row r="5" spans="2:11" ht="19" thickBot="1" x14ac:dyDescent="0.4">
      <c r="B5" s="144" t="s">
        <v>3690</v>
      </c>
      <c r="C5" s="145"/>
      <c r="D5" s="145"/>
      <c r="E5" s="145"/>
      <c r="F5" s="145"/>
      <c r="G5" s="145"/>
      <c r="H5" s="145"/>
      <c r="I5" s="146"/>
    </row>
    <row r="6" spans="2:11" ht="15" thickBot="1" x14ac:dyDescent="0.4"/>
    <row r="7" spans="2:11" x14ac:dyDescent="0.35">
      <c r="B7" s="106"/>
      <c r="C7" s="102"/>
      <c r="D7" s="102"/>
      <c r="E7" s="102"/>
      <c r="F7" s="102"/>
      <c r="G7" s="102"/>
      <c r="H7" s="102"/>
      <c r="I7" s="107"/>
    </row>
    <row r="8" spans="2:11" ht="23.5" customHeight="1" x14ac:dyDescent="0.35">
      <c r="B8" s="108"/>
      <c r="C8" s="141" t="s">
        <v>3684</v>
      </c>
      <c r="D8" s="141"/>
      <c r="E8" s="141"/>
      <c r="F8" s="141"/>
      <c r="G8" s="141"/>
      <c r="H8" s="141"/>
      <c r="I8" s="109"/>
      <c r="K8" s="110"/>
    </row>
    <row r="9" spans="2:11" x14ac:dyDescent="0.35">
      <c r="B9" s="108"/>
      <c r="C9" s="142" t="s">
        <v>3691</v>
      </c>
      <c r="D9" s="142"/>
      <c r="E9" s="142"/>
      <c r="F9" s="142"/>
      <c r="G9" s="142"/>
      <c r="H9" s="142"/>
      <c r="I9" s="109"/>
    </row>
    <row r="10" spans="2:11" ht="23.5" customHeight="1" thickBot="1" x14ac:dyDescent="0.4">
      <c r="B10" s="108"/>
      <c r="C10" s="126" t="s">
        <v>3685</v>
      </c>
      <c r="D10" s="126"/>
      <c r="E10" s="126"/>
      <c r="F10" s="126"/>
      <c r="G10" s="126"/>
      <c r="H10" s="126"/>
      <c r="I10" s="109"/>
    </row>
    <row r="11" spans="2:11" ht="15" thickBot="1" x14ac:dyDescent="0.4">
      <c r="B11" s="108"/>
      <c r="C11" s="111" t="s">
        <v>3686</v>
      </c>
      <c r="D11" s="138" t="s">
        <v>3687</v>
      </c>
      <c r="E11" s="139"/>
      <c r="F11" s="139"/>
      <c r="G11" s="140"/>
      <c r="H11" s="112" t="s">
        <v>3688</v>
      </c>
      <c r="I11" s="109"/>
    </row>
    <row r="12" spans="2:11" ht="44" customHeight="1" thickBot="1" x14ac:dyDescent="0.4">
      <c r="B12" s="108"/>
      <c r="C12" s="113" t="s">
        <v>3692</v>
      </c>
      <c r="D12" s="135" t="s">
        <v>3696</v>
      </c>
      <c r="E12" s="136"/>
      <c r="F12" s="136"/>
      <c r="G12" s="137"/>
      <c r="H12" s="114" t="s">
        <v>3695</v>
      </c>
      <c r="I12" s="109"/>
    </row>
    <row r="13" spans="2:11" ht="44" customHeight="1" thickBot="1" x14ac:dyDescent="0.4">
      <c r="B13" s="108"/>
      <c r="C13" s="113" t="s">
        <v>3693</v>
      </c>
      <c r="D13" s="135" t="s">
        <v>3694</v>
      </c>
      <c r="E13" s="136"/>
      <c r="F13" s="136"/>
      <c r="G13" s="137"/>
      <c r="H13" s="114" t="s">
        <v>3695</v>
      </c>
      <c r="I13" s="109"/>
    </row>
    <row r="14" spans="2:11" ht="14.5" customHeight="1" x14ac:dyDescent="0.35">
      <c r="B14" s="108"/>
      <c r="C14" s="118"/>
      <c r="D14" s="119"/>
      <c r="E14" s="119"/>
      <c r="F14" s="119"/>
      <c r="G14" s="119"/>
      <c r="H14" s="118"/>
      <c r="I14" s="109"/>
    </row>
    <row r="15" spans="2:11" ht="23.5" customHeight="1" x14ac:dyDescent="0.35">
      <c r="B15" s="108"/>
      <c r="C15" s="141" t="s">
        <v>3689</v>
      </c>
      <c r="D15" s="142"/>
      <c r="E15" s="142"/>
      <c r="F15" s="142"/>
      <c r="G15" s="142"/>
      <c r="H15" s="142"/>
      <c r="I15" s="109"/>
    </row>
    <row r="16" spans="2:11" ht="58" customHeight="1" x14ac:dyDescent="0.35">
      <c r="B16" s="108"/>
      <c r="C16" s="142" t="s">
        <v>3886</v>
      </c>
      <c r="D16" s="142"/>
      <c r="E16" s="142"/>
      <c r="F16" s="142"/>
      <c r="G16" s="142"/>
      <c r="H16" s="142"/>
      <c r="I16" s="109"/>
    </row>
    <row r="17" spans="2:9" ht="23.5" customHeight="1" x14ac:dyDescent="0.35">
      <c r="B17" s="108"/>
      <c r="C17" s="141" t="s">
        <v>3876</v>
      </c>
      <c r="D17" s="142"/>
      <c r="E17" s="142"/>
      <c r="F17" s="142"/>
      <c r="G17" s="142"/>
      <c r="H17" s="142"/>
      <c r="I17" s="109"/>
    </row>
    <row r="18" spans="2:9" ht="30" customHeight="1" x14ac:dyDescent="0.35">
      <c r="B18" s="108"/>
      <c r="C18" s="142" t="s">
        <v>3899</v>
      </c>
      <c r="D18" s="142"/>
      <c r="E18" s="142"/>
      <c r="F18" s="142"/>
      <c r="G18" s="142"/>
      <c r="H18" s="142"/>
      <c r="I18" s="109"/>
    </row>
    <row r="19" spans="2:9" ht="23.5" customHeight="1" thickBot="1" x14ac:dyDescent="0.4">
      <c r="B19" s="108"/>
      <c r="C19" s="141" t="s">
        <v>3887</v>
      </c>
      <c r="D19" s="142"/>
      <c r="E19" s="142"/>
      <c r="F19" s="142"/>
      <c r="G19" s="142"/>
      <c r="H19" s="142"/>
      <c r="I19" s="109"/>
    </row>
    <row r="20" spans="2:9" ht="29.5" thickBot="1" x14ac:dyDescent="0.4">
      <c r="B20" s="108"/>
      <c r="C20" s="111" t="s">
        <v>48</v>
      </c>
      <c r="D20" s="133" t="s">
        <v>3883</v>
      </c>
      <c r="E20" s="134"/>
      <c r="F20" s="133" t="s">
        <v>3697</v>
      </c>
      <c r="G20" s="134"/>
      <c r="H20" s="123" t="s">
        <v>3611</v>
      </c>
      <c r="I20" s="109"/>
    </row>
    <row r="21" spans="2:9" ht="58" customHeight="1" thickBot="1" x14ac:dyDescent="0.4">
      <c r="B21" s="108"/>
      <c r="C21" s="124" t="s">
        <v>50</v>
      </c>
      <c r="D21" s="143" t="s">
        <v>3880</v>
      </c>
      <c r="E21" s="132"/>
      <c r="F21" s="132" t="s">
        <v>3710</v>
      </c>
      <c r="G21" s="132"/>
      <c r="H21" s="125" t="s">
        <v>3711</v>
      </c>
      <c r="I21" s="109"/>
    </row>
    <row r="22" spans="2:9" ht="58" customHeight="1" thickBot="1" x14ac:dyDescent="0.4">
      <c r="B22" s="108"/>
      <c r="C22" s="124" t="s">
        <v>52</v>
      </c>
      <c r="D22" s="143" t="s">
        <v>3881</v>
      </c>
      <c r="E22" s="132"/>
      <c r="F22" s="132" t="s">
        <v>3896</v>
      </c>
      <c r="G22" s="132"/>
      <c r="H22" s="125" t="s">
        <v>3712</v>
      </c>
      <c r="I22" s="109"/>
    </row>
    <row r="23" spans="2:9" ht="79" customHeight="1" thickBot="1" x14ac:dyDescent="0.4">
      <c r="B23" s="108"/>
      <c r="C23" s="124" t="s">
        <v>3879</v>
      </c>
      <c r="D23" s="143" t="s">
        <v>3882</v>
      </c>
      <c r="E23" s="132"/>
      <c r="F23" s="132" t="s">
        <v>3709</v>
      </c>
      <c r="G23" s="132"/>
      <c r="H23" s="125" t="s">
        <v>3888</v>
      </c>
      <c r="I23" s="109"/>
    </row>
    <row r="24" spans="2:9" ht="147.5" customHeight="1" thickBot="1" x14ac:dyDescent="0.4">
      <c r="B24" s="108"/>
      <c r="C24" s="124" t="s">
        <v>3878</v>
      </c>
      <c r="D24" s="143" t="s">
        <v>3885</v>
      </c>
      <c r="E24" s="132"/>
      <c r="F24" s="132" t="s">
        <v>3709</v>
      </c>
      <c r="G24" s="132"/>
      <c r="H24" s="125" t="s">
        <v>3877</v>
      </c>
      <c r="I24" s="109"/>
    </row>
    <row r="25" spans="2:9" ht="47.5" customHeight="1" thickBot="1" x14ac:dyDescent="0.4">
      <c r="B25" s="108"/>
      <c r="C25" s="124" t="s">
        <v>3884</v>
      </c>
      <c r="D25" s="143" t="s">
        <v>51</v>
      </c>
      <c r="E25" s="132"/>
      <c r="F25" s="132" t="s">
        <v>51</v>
      </c>
      <c r="G25" s="132"/>
      <c r="H25" s="125" t="s">
        <v>51</v>
      </c>
      <c r="I25" s="109"/>
    </row>
    <row r="26" spans="2:9" ht="14.5" customHeight="1" x14ac:dyDescent="0.35">
      <c r="B26" s="108"/>
      <c r="C26" s="127" t="s">
        <v>56</v>
      </c>
      <c r="D26" s="78"/>
      <c r="E26" s="78"/>
      <c r="F26" s="78"/>
      <c r="G26" s="78"/>
      <c r="H26" s="78"/>
      <c r="I26" s="109"/>
    </row>
    <row r="27" spans="2:9" ht="14.5" customHeight="1" x14ac:dyDescent="0.35">
      <c r="B27" s="108"/>
      <c r="C27" s="127" t="s">
        <v>57</v>
      </c>
      <c r="D27" s="78"/>
      <c r="E27" s="78"/>
      <c r="F27" s="78"/>
      <c r="G27" s="78"/>
      <c r="H27" s="78"/>
      <c r="I27" s="109"/>
    </row>
    <row r="28" spans="2:9" ht="14.5" customHeight="1" x14ac:dyDescent="0.35">
      <c r="B28" s="108"/>
      <c r="C28" s="131" t="s">
        <v>3897</v>
      </c>
      <c r="D28" s="78"/>
      <c r="E28" s="78"/>
      <c r="F28" s="78"/>
      <c r="G28" s="78"/>
      <c r="H28" s="78"/>
      <c r="I28" s="109"/>
    </row>
    <row r="29" spans="2:9" ht="14.5" customHeight="1" thickBot="1" x14ac:dyDescent="0.4">
      <c r="B29" s="115"/>
      <c r="C29" s="116"/>
      <c r="D29" s="116"/>
      <c r="E29" s="116"/>
      <c r="F29" s="116"/>
      <c r="G29" s="116"/>
      <c r="H29" s="116"/>
      <c r="I29" s="117"/>
    </row>
    <row r="30" spans="2:9" ht="14.5" customHeight="1" x14ac:dyDescent="0.35"/>
    <row r="31" spans="2:9" ht="14.5" customHeight="1" x14ac:dyDescent="0.35"/>
    <row r="32" spans="2:9"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39" ht="14.5" customHeight="1" x14ac:dyDescent="0.35"/>
    <row r="40" ht="14.5" customHeight="1" x14ac:dyDescent="0.35"/>
  </sheetData>
  <mergeCells count="23">
    <mergeCell ref="B5:I5"/>
    <mergeCell ref="C8:H8"/>
    <mergeCell ref="C9:H9"/>
    <mergeCell ref="C17:H17"/>
    <mergeCell ref="C18:H18"/>
    <mergeCell ref="C16:H16"/>
    <mergeCell ref="C15:H15"/>
    <mergeCell ref="D25:E25"/>
    <mergeCell ref="D24:E24"/>
    <mergeCell ref="D23:E23"/>
    <mergeCell ref="D22:E22"/>
    <mergeCell ref="D21:E21"/>
    <mergeCell ref="D20:E20"/>
    <mergeCell ref="D13:G13"/>
    <mergeCell ref="D11:G11"/>
    <mergeCell ref="D12:G12"/>
    <mergeCell ref="F20:G20"/>
    <mergeCell ref="C19:H19"/>
    <mergeCell ref="F25:G25"/>
    <mergeCell ref="F24:G24"/>
    <mergeCell ref="F23:G23"/>
    <mergeCell ref="F22:G22"/>
    <mergeCell ref="F21:G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1EAAA-0627-4B87-A8E9-9924F57DEDC7}">
  <dimension ref="A1:J150"/>
  <sheetViews>
    <sheetView showGridLines="0" zoomScale="85" zoomScaleNormal="85" workbookViewId="0">
      <selection activeCell="B6" sqref="B6"/>
    </sheetView>
  </sheetViews>
  <sheetFormatPr defaultRowHeight="14.5" x14ac:dyDescent="0.35"/>
  <cols>
    <col min="1" max="1" width="16.26953125" bestFit="1" customWidth="1"/>
    <col min="2" max="2" width="17.08984375" customWidth="1"/>
    <col min="3" max="3" width="19.36328125" customWidth="1"/>
    <col min="4" max="4" width="32.54296875" customWidth="1"/>
    <col min="5" max="5" width="22.7265625" customWidth="1"/>
    <col min="6" max="6" width="19.54296875" customWidth="1"/>
    <col min="7" max="7" width="12.7265625" customWidth="1"/>
    <col min="8" max="8" width="19.54296875" customWidth="1"/>
    <col min="9" max="9" width="18.1796875" customWidth="1"/>
    <col min="10" max="10" width="29.1796875" customWidth="1"/>
  </cols>
  <sheetData>
    <row r="1" spans="1:10" x14ac:dyDescent="0.35">
      <c r="D1" s="1" t="s">
        <v>0</v>
      </c>
      <c r="E1" s="14" t="s">
        <v>13</v>
      </c>
    </row>
    <row r="2" spans="1:10" ht="22" customHeight="1" thickBot="1" x14ac:dyDescent="0.4">
      <c r="C2" s="51"/>
      <c r="D2" s="51"/>
      <c r="E2" s="51"/>
      <c r="F2" s="122"/>
      <c r="G2" s="51"/>
      <c r="H2" s="51"/>
      <c r="I2" s="51"/>
    </row>
    <row r="3" spans="1:10" ht="19" thickBot="1" x14ac:dyDescent="0.4">
      <c r="A3" s="147" t="s">
        <v>1</v>
      </c>
      <c r="B3" s="148"/>
      <c r="C3" s="148"/>
      <c r="D3" s="148"/>
      <c r="E3" s="148"/>
      <c r="F3" s="148"/>
      <c r="G3" s="148"/>
      <c r="H3" s="148"/>
      <c r="I3" s="148"/>
      <c r="J3" s="149"/>
    </row>
    <row r="4" spans="1:10" ht="39.5" thickBot="1" x14ac:dyDescent="0.4">
      <c r="A4" s="2" t="s">
        <v>2</v>
      </c>
      <c r="B4" s="2" t="s">
        <v>3</v>
      </c>
      <c r="C4" s="19" t="s">
        <v>4</v>
      </c>
      <c r="D4" s="2" t="s">
        <v>6</v>
      </c>
      <c r="E4" s="2" t="s">
        <v>7</v>
      </c>
      <c r="F4" s="2" t="s">
        <v>3668</v>
      </c>
      <c r="G4" s="2" t="s">
        <v>8</v>
      </c>
      <c r="H4" s="2" t="s">
        <v>9</v>
      </c>
      <c r="I4" s="2" t="s">
        <v>10</v>
      </c>
      <c r="J4" s="3" t="s">
        <v>12</v>
      </c>
    </row>
    <row r="5" spans="1:10" x14ac:dyDescent="0.35">
      <c r="A5" s="4"/>
      <c r="B5" s="79" t="str">
        <f>IFERROR(VLOOKUP(DRC_Projets[[#This Row],[Organisation*]],typeorga,2,FALSE),"")</f>
        <v/>
      </c>
      <c r="C5" s="8"/>
      <c r="D5" s="6"/>
      <c r="E5" s="7"/>
      <c r="F5" s="4"/>
      <c r="G5" s="8"/>
      <c r="H5" s="9"/>
      <c r="I5" s="9"/>
      <c r="J5" s="7"/>
    </row>
    <row r="6" spans="1:10" x14ac:dyDescent="0.35">
      <c r="A6" s="4"/>
      <c r="B6" s="79" t="str">
        <f>IFERROR(VLOOKUP(DRC_Projets[[#This Row],[Organisation*]],typeorga,2,FALSE),"")</f>
        <v/>
      </c>
      <c r="C6" s="8"/>
      <c r="D6" s="6"/>
      <c r="E6" s="7"/>
      <c r="F6" s="4"/>
      <c r="G6" s="8"/>
      <c r="H6" s="9"/>
      <c r="I6" s="9"/>
      <c r="J6" s="7"/>
    </row>
    <row r="7" spans="1:10" x14ac:dyDescent="0.35">
      <c r="A7" s="4"/>
      <c r="B7" s="79" t="str">
        <f>IFERROR(VLOOKUP(DRC_Projets[[#This Row],[Organisation*]],typeorga,2,FALSE),"")</f>
        <v/>
      </c>
      <c r="C7" s="8"/>
      <c r="D7" s="6"/>
      <c r="E7" s="7"/>
      <c r="F7" s="4"/>
      <c r="G7" s="8"/>
      <c r="H7" s="9"/>
      <c r="I7" s="9"/>
      <c r="J7" s="7"/>
    </row>
    <row r="8" spans="1:10" x14ac:dyDescent="0.35">
      <c r="A8" s="4"/>
      <c r="B8" s="79" t="str">
        <f>IFERROR(VLOOKUP(DRC_Projets[[#This Row],[Organisation*]],typeorga,2,FALSE),"")</f>
        <v/>
      </c>
      <c r="C8" s="8"/>
      <c r="D8" s="6"/>
      <c r="E8" s="7"/>
      <c r="F8" s="4"/>
      <c r="G8" s="8"/>
      <c r="H8" s="9"/>
      <c r="I8" s="9"/>
      <c r="J8" s="7"/>
    </row>
    <row r="9" spans="1:10" x14ac:dyDescent="0.35">
      <c r="A9" s="4"/>
      <c r="B9" s="79" t="str">
        <f>IFERROR(VLOOKUP(DRC_Projets[[#This Row],[Organisation*]],typeorga,2,FALSE),"")</f>
        <v/>
      </c>
      <c r="C9" s="8"/>
      <c r="D9" s="6"/>
      <c r="E9" s="7"/>
      <c r="F9" s="4"/>
      <c r="G9" s="8"/>
      <c r="H9" s="9"/>
      <c r="I9" s="9"/>
      <c r="J9" s="5"/>
    </row>
    <row r="10" spans="1:10" x14ac:dyDescent="0.35">
      <c r="A10" s="4"/>
      <c r="B10" s="79" t="str">
        <f>IFERROR(VLOOKUP(DRC_Projets[[#This Row],[Organisation*]],typeorga,2,FALSE),"")</f>
        <v/>
      </c>
      <c r="C10" s="8"/>
      <c r="D10" s="6"/>
      <c r="E10" s="7"/>
      <c r="F10" s="4"/>
      <c r="G10" s="8"/>
      <c r="H10" s="9"/>
      <c r="I10" s="9"/>
      <c r="J10" s="5"/>
    </row>
    <row r="11" spans="1:10" x14ac:dyDescent="0.35">
      <c r="A11" s="4"/>
      <c r="B11" s="79" t="str">
        <f>IFERROR(VLOOKUP(DRC_Projets[[#This Row],[Organisation*]],typeorga,2,FALSE),"")</f>
        <v/>
      </c>
      <c r="C11" s="8"/>
      <c r="D11" s="6"/>
      <c r="E11" s="7"/>
      <c r="F11" s="4"/>
      <c r="G11" s="8"/>
      <c r="H11" s="9"/>
      <c r="I11" s="9"/>
      <c r="J11" s="7"/>
    </row>
    <row r="12" spans="1:10" x14ac:dyDescent="0.35">
      <c r="A12" s="4"/>
      <c r="B12" s="79" t="str">
        <f>IFERROR(VLOOKUP(DRC_Projets[[#This Row],[Organisation*]],typeorga,2,FALSE),"")</f>
        <v/>
      </c>
      <c r="C12" s="8"/>
      <c r="D12" s="6"/>
      <c r="E12" s="7"/>
      <c r="F12" s="4"/>
      <c r="G12" s="8"/>
      <c r="H12" s="9"/>
      <c r="I12" s="9"/>
      <c r="J12" s="5"/>
    </row>
    <row r="13" spans="1:10" x14ac:dyDescent="0.35">
      <c r="A13" s="4"/>
      <c r="B13" s="79" t="str">
        <f>IFERROR(VLOOKUP(DRC_Projets[[#This Row],[Organisation*]],typeorga,2,FALSE),"")</f>
        <v/>
      </c>
      <c r="C13" s="8"/>
      <c r="D13" s="11"/>
      <c r="E13" s="7"/>
      <c r="F13" s="4"/>
      <c r="G13" s="12"/>
      <c r="H13" s="13"/>
      <c r="I13" s="13"/>
      <c r="J13" s="10"/>
    </row>
    <row r="14" spans="1:10" x14ac:dyDescent="0.35">
      <c r="A14" s="4"/>
      <c r="B14" s="79" t="str">
        <f>IFERROR(VLOOKUP(DRC_Projets[[#This Row],[Organisation*]],typeorga,2,FALSE),"")</f>
        <v/>
      </c>
      <c r="C14" s="8"/>
      <c r="D14" s="6"/>
      <c r="E14" s="7"/>
      <c r="F14" s="4"/>
      <c r="G14" s="8"/>
      <c r="H14" s="9"/>
      <c r="I14" s="9"/>
      <c r="J14" s="5"/>
    </row>
    <row r="15" spans="1:10" x14ac:dyDescent="0.35">
      <c r="A15" s="4"/>
      <c r="B15" s="79" t="str">
        <f>IFERROR(VLOOKUP(DRC_Projets[[#This Row],[Organisation*]],typeorga,2,FALSE),"")</f>
        <v/>
      </c>
      <c r="C15" s="8"/>
      <c r="D15" s="6"/>
      <c r="E15" s="7"/>
      <c r="F15" s="4"/>
      <c r="G15" s="8"/>
      <c r="H15" s="9"/>
      <c r="I15" s="9"/>
      <c r="J15" s="5"/>
    </row>
    <row r="16" spans="1:10" x14ac:dyDescent="0.35">
      <c r="A16" s="4"/>
      <c r="B16" s="79" t="str">
        <f>IFERROR(VLOOKUP(DRC_Projets[[#This Row],[Organisation*]],typeorga,2,FALSE),"")</f>
        <v/>
      </c>
      <c r="C16" s="8"/>
      <c r="D16" s="6"/>
      <c r="E16" s="7"/>
      <c r="F16" s="4"/>
      <c r="G16" s="8"/>
      <c r="H16" s="9"/>
      <c r="I16" s="9"/>
      <c r="J16" s="5"/>
    </row>
    <row r="17" spans="1:10" x14ac:dyDescent="0.35">
      <c r="A17" s="4"/>
      <c r="B17" s="79" t="str">
        <f>IFERROR(VLOOKUP(DRC_Projets[[#This Row],[Organisation*]],typeorga,2,FALSE),"")</f>
        <v/>
      </c>
      <c r="C17" s="8"/>
      <c r="D17" s="6"/>
      <c r="E17" s="7"/>
      <c r="F17" s="4"/>
      <c r="G17" s="8"/>
      <c r="H17" s="9"/>
      <c r="I17" s="9"/>
      <c r="J17" s="5"/>
    </row>
    <row r="18" spans="1:10" x14ac:dyDescent="0.35">
      <c r="A18" s="4"/>
      <c r="B18" s="79" t="str">
        <f>IFERROR(VLOOKUP(DRC_Projets[[#This Row],[Organisation*]],typeorga,2,FALSE),"")</f>
        <v/>
      </c>
      <c r="C18" s="8"/>
      <c r="D18" s="6"/>
      <c r="E18" s="7"/>
      <c r="F18" s="4"/>
      <c r="G18" s="8"/>
      <c r="H18" s="9"/>
      <c r="I18" s="9"/>
      <c r="J18" s="5"/>
    </row>
    <row r="19" spans="1:10" x14ac:dyDescent="0.35">
      <c r="A19" s="4"/>
      <c r="B19" s="79" t="str">
        <f>IFERROR(VLOOKUP(DRC_Projets[[#This Row],[Organisation*]],typeorga,2,FALSE),"")</f>
        <v/>
      </c>
      <c r="C19" s="8"/>
      <c r="D19" s="6"/>
      <c r="E19" s="7"/>
      <c r="F19" s="4"/>
      <c r="G19" s="8"/>
      <c r="H19" s="9"/>
      <c r="I19" s="9"/>
      <c r="J19" s="5"/>
    </row>
    <row r="20" spans="1:10" x14ac:dyDescent="0.35">
      <c r="A20" s="4"/>
      <c r="B20" s="79" t="str">
        <f>IFERROR(VLOOKUP(DRC_Projets[[#This Row],[Organisation*]],typeorga,2,FALSE),"")</f>
        <v/>
      </c>
      <c r="C20" s="8"/>
      <c r="D20" s="6"/>
      <c r="E20" s="7"/>
      <c r="F20" s="4"/>
      <c r="G20" s="8"/>
      <c r="H20" s="9"/>
      <c r="I20" s="9"/>
      <c r="J20" s="5"/>
    </row>
    <row r="21" spans="1:10" x14ac:dyDescent="0.35">
      <c r="A21" s="4"/>
      <c r="B21" s="79" t="str">
        <f>IFERROR(VLOOKUP(DRC_Projets[[#This Row],[Organisation*]],typeorga,2,FALSE),"")</f>
        <v/>
      </c>
      <c r="C21" s="8"/>
      <c r="D21" s="6"/>
      <c r="E21" s="7"/>
      <c r="F21" s="4"/>
      <c r="G21" s="8"/>
      <c r="H21" s="9"/>
      <c r="I21" s="9"/>
      <c r="J21" s="5"/>
    </row>
    <row r="22" spans="1:10" x14ac:dyDescent="0.35">
      <c r="A22" s="4"/>
      <c r="B22" s="79" t="str">
        <f>IFERROR(VLOOKUP(DRC_Projets[[#This Row],[Organisation*]],typeorga,2,FALSE),"")</f>
        <v/>
      </c>
      <c r="C22" s="8"/>
      <c r="D22" s="6"/>
      <c r="E22" s="7"/>
      <c r="F22" s="4"/>
      <c r="G22" s="8"/>
      <c r="H22" s="9"/>
      <c r="I22" s="9"/>
      <c r="J22" s="5"/>
    </row>
    <row r="23" spans="1:10" x14ac:dyDescent="0.35">
      <c r="A23" s="4"/>
      <c r="B23" s="79" t="str">
        <f>IFERROR(VLOOKUP(DRC_Projets[[#This Row],[Organisation*]],typeorga,2,FALSE),"")</f>
        <v/>
      </c>
      <c r="C23" s="8"/>
      <c r="D23" s="6"/>
      <c r="E23" s="7"/>
      <c r="F23" s="4"/>
      <c r="G23" s="8"/>
      <c r="H23" s="9"/>
      <c r="I23" s="9"/>
      <c r="J23" s="5"/>
    </row>
    <row r="24" spans="1:10" x14ac:dyDescent="0.35">
      <c r="A24" s="4"/>
      <c r="B24" s="79" t="str">
        <f>IFERROR(VLOOKUP(DRC_Projets[[#This Row],[Organisation*]],typeorga,2,FALSE),"")</f>
        <v/>
      </c>
      <c r="C24" s="8"/>
      <c r="D24" s="6"/>
      <c r="E24" s="7"/>
      <c r="F24" s="4"/>
      <c r="G24" s="8"/>
      <c r="H24" s="9"/>
      <c r="I24" s="9"/>
      <c r="J24" s="5"/>
    </row>
    <row r="25" spans="1:10" x14ac:dyDescent="0.35">
      <c r="A25" s="4"/>
      <c r="B25" s="79" t="str">
        <f>IFERROR(VLOOKUP(DRC_Projets[[#This Row],[Organisation*]],typeorga,2,FALSE),"")</f>
        <v/>
      </c>
      <c r="C25" s="8"/>
      <c r="D25" s="6"/>
      <c r="E25" s="7"/>
      <c r="F25" s="4"/>
      <c r="G25" s="8"/>
      <c r="H25" s="9"/>
      <c r="I25" s="9"/>
      <c r="J25" s="5"/>
    </row>
    <row r="26" spans="1:10" x14ac:dyDescent="0.35">
      <c r="A26" s="4"/>
      <c r="B26" s="79" t="str">
        <f>IFERROR(VLOOKUP(DRC_Projets[[#This Row],[Organisation*]],typeorga,2,FALSE),"")</f>
        <v/>
      </c>
      <c r="C26" s="8"/>
      <c r="D26" s="6"/>
      <c r="E26" s="7"/>
      <c r="F26" s="4"/>
      <c r="G26" s="8"/>
      <c r="H26" s="9"/>
      <c r="I26" s="9"/>
      <c r="J26" s="5"/>
    </row>
    <row r="27" spans="1:10" x14ac:dyDescent="0.35">
      <c r="A27" s="4"/>
      <c r="B27" s="79" t="str">
        <f>IFERROR(VLOOKUP(DRC_Projets[[#This Row],[Organisation*]],typeorga,2,FALSE),"")</f>
        <v/>
      </c>
      <c r="C27" s="8"/>
      <c r="D27" s="6"/>
      <c r="E27" s="7"/>
      <c r="F27" s="4"/>
      <c r="G27" s="8"/>
      <c r="H27" s="9"/>
      <c r="I27" s="9"/>
      <c r="J27" s="5"/>
    </row>
    <row r="28" spans="1:10" x14ac:dyDescent="0.35">
      <c r="A28" s="4"/>
      <c r="B28" s="79" t="str">
        <f>IFERROR(VLOOKUP(DRC_Projets[[#This Row],[Organisation*]],typeorga,2,FALSE),"")</f>
        <v/>
      </c>
      <c r="C28" s="8"/>
      <c r="D28" s="6"/>
      <c r="E28" s="7"/>
      <c r="F28" s="4"/>
      <c r="G28" s="8"/>
      <c r="H28" s="9"/>
      <c r="I28" s="9"/>
      <c r="J28" s="5"/>
    </row>
    <row r="29" spans="1:10" x14ac:dyDescent="0.35">
      <c r="A29" s="4"/>
      <c r="B29" s="79" t="str">
        <f>IFERROR(VLOOKUP(DRC_Projets[[#This Row],[Organisation*]],typeorga,2,FALSE),"")</f>
        <v/>
      </c>
      <c r="C29" s="8"/>
      <c r="D29" s="6"/>
      <c r="E29" s="7"/>
      <c r="F29" s="4"/>
      <c r="G29" s="8"/>
      <c r="H29" s="9"/>
      <c r="I29" s="9"/>
      <c r="J29" s="5"/>
    </row>
    <row r="30" spans="1:10" x14ac:dyDescent="0.35">
      <c r="A30" s="4"/>
      <c r="B30" s="79" t="str">
        <f>IFERROR(VLOOKUP(DRC_Projets[[#This Row],[Organisation*]],typeorga,2,FALSE),"")</f>
        <v/>
      </c>
      <c r="C30" s="8"/>
      <c r="D30" s="6"/>
      <c r="E30" s="7"/>
      <c r="F30" s="4"/>
      <c r="G30" s="8"/>
      <c r="H30" s="9"/>
      <c r="I30" s="9"/>
      <c r="J30" s="5"/>
    </row>
    <row r="31" spans="1:10" x14ac:dyDescent="0.35">
      <c r="A31" s="4"/>
      <c r="B31" s="79" t="str">
        <f>IFERROR(VLOOKUP(DRC_Projets[[#This Row],[Organisation*]],typeorga,2,FALSE),"")</f>
        <v/>
      </c>
      <c r="C31" s="8"/>
      <c r="D31" s="6"/>
      <c r="E31" s="7"/>
      <c r="F31" s="4"/>
      <c r="G31" s="8"/>
      <c r="H31" s="9"/>
      <c r="I31" s="9"/>
      <c r="J31" s="5"/>
    </row>
    <row r="32" spans="1:10" x14ac:dyDescent="0.35">
      <c r="A32" s="4"/>
      <c r="B32" s="79" t="str">
        <f>IFERROR(VLOOKUP(DRC_Projets[[#This Row],[Organisation*]],typeorga,2,FALSE),"")</f>
        <v/>
      </c>
      <c r="C32" s="8"/>
      <c r="D32" s="6"/>
      <c r="E32" s="7"/>
      <c r="F32" s="4"/>
      <c r="G32" s="8"/>
      <c r="H32" s="9"/>
      <c r="I32" s="9"/>
      <c r="J32" s="5"/>
    </row>
    <row r="33" spans="1:10" x14ac:dyDescent="0.35">
      <c r="A33" s="4"/>
      <c r="B33" s="79" t="str">
        <f>IFERROR(VLOOKUP(DRC_Projets[[#This Row],[Organisation*]],typeorga,2,FALSE),"")</f>
        <v/>
      </c>
      <c r="C33" s="8"/>
      <c r="D33" s="6"/>
      <c r="E33" s="7"/>
      <c r="F33" s="4"/>
      <c r="G33" s="8"/>
      <c r="H33" s="9"/>
      <c r="I33" s="9"/>
      <c r="J33" s="5"/>
    </row>
    <row r="34" spans="1:10" x14ac:dyDescent="0.35">
      <c r="A34" s="4"/>
      <c r="B34" s="79" t="str">
        <f>IFERROR(VLOOKUP(DRC_Projets[[#This Row],[Organisation*]],typeorga,2,FALSE),"")</f>
        <v/>
      </c>
      <c r="C34" s="8"/>
      <c r="D34" s="6"/>
      <c r="E34" s="7"/>
      <c r="F34" s="4"/>
      <c r="G34" s="8"/>
      <c r="H34" s="9"/>
      <c r="I34" s="9"/>
      <c r="J34" s="5"/>
    </row>
    <row r="35" spans="1:10" x14ac:dyDescent="0.35">
      <c r="A35" s="4"/>
      <c r="B35" s="79" t="str">
        <f>IFERROR(VLOOKUP(DRC_Projets[[#This Row],[Organisation*]],typeorga,2,FALSE),"")</f>
        <v/>
      </c>
      <c r="C35" s="8"/>
      <c r="D35" s="6"/>
      <c r="E35" s="7"/>
      <c r="F35" s="4"/>
      <c r="G35" s="8"/>
      <c r="H35" s="9"/>
      <c r="I35" s="9"/>
      <c r="J35" s="5"/>
    </row>
    <row r="36" spans="1:10" x14ac:dyDescent="0.35">
      <c r="A36" s="4"/>
      <c r="B36" s="79" t="str">
        <f>IFERROR(VLOOKUP(DRC_Projets[[#This Row],[Organisation*]],typeorga,2,FALSE),"")</f>
        <v/>
      </c>
      <c r="C36" s="8"/>
      <c r="D36" s="6"/>
      <c r="E36" s="7"/>
      <c r="F36" s="4"/>
      <c r="G36" s="8"/>
      <c r="H36" s="9"/>
      <c r="I36" s="9"/>
      <c r="J36" s="5"/>
    </row>
    <row r="37" spans="1:10" x14ac:dyDescent="0.35">
      <c r="A37" s="4"/>
      <c r="B37" s="79" t="str">
        <f>IFERROR(VLOOKUP(DRC_Projets[[#This Row],[Organisation*]],typeorga,2,FALSE),"")</f>
        <v/>
      </c>
      <c r="C37" s="8"/>
      <c r="D37" s="6"/>
      <c r="E37" s="7"/>
      <c r="F37" s="4"/>
      <c r="G37" s="8"/>
      <c r="H37" s="9"/>
      <c r="I37" s="9"/>
      <c r="J37" s="5"/>
    </row>
    <row r="38" spans="1:10" x14ac:dyDescent="0.35">
      <c r="A38" s="4"/>
      <c r="B38" s="79" t="str">
        <f>IFERROR(VLOOKUP(DRC_Projets[[#This Row],[Organisation*]],typeorga,2,FALSE),"")</f>
        <v/>
      </c>
      <c r="C38" s="8"/>
      <c r="D38" s="6"/>
      <c r="E38" s="7"/>
      <c r="F38" s="4"/>
      <c r="G38" s="8"/>
      <c r="H38" s="9"/>
      <c r="I38" s="9"/>
      <c r="J38" s="5"/>
    </row>
    <row r="39" spans="1:10" x14ac:dyDescent="0.35">
      <c r="A39" s="4"/>
      <c r="B39" s="79" t="str">
        <f>IFERROR(VLOOKUP(DRC_Projets[[#This Row],[Organisation*]],typeorga,2,FALSE),"")</f>
        <v/>
      </c>
      <c r="C39" s="8"/>
      <c r="D39" s="6"/>
      <c r="E39" s="7"/>
      <c r="F39" s="4"/>
      <c r="G39" s="8"/>
      <c r="H39" s="9"/>
      <c r="I39" s="9"/>
      <c r="J39" s="5"/>
    </row>
    <row r="40" spans="1:10" x14ac:dyDescent="0.35">
      <c r="A40" s="4"/>
      <c r="B40" s="79" t="str">
        <f>IFERROR(VLOOKUP(DRC_Projets[[#This Row],[Organisation*]],typeorga,2,FALSE),"")</f>
        <v/>
      </c>
      <c r="C40" s="8"/>
      <c r="D40" s="6"/>
      <c r="E40" s="7"/>
      <c r="F40" s="4"/>
      <c r="G40" s="8"/>
      <c r="H40" s="9"/>
      <c r="I40" s="9"/>
      <c r="J40" s="5"/>
    </row>
    <row r="41" spans="1:10" x14ac:dyDescent="0.35">
      <c r="A41" s="4"/>
      <c r="B41" s="79" t="str">
        <f>IFERROR(VLOOKUP(DRC_Projets[[#This Row],[Organisation*]],typeorga,2,FALSE),"")</f>
        <v/>
      </c>
      <c r="C41" s="8"/>
      <c r="D41" s="6"/>
      <c r="E41" s="7"/>
      <c r="F41" s="4"/>
      <c r="G41" s="8"/>
      <c r="H41" s="9"/>
      <c r="I41" s="9"/>
      <c r="J41" s="5"/>
    </row>
    <row r="42" spans="1:10" x14ac:dyDescent="0.35">
      <c r="A42" s="4"/>
      <c r="B42" s="79" t="str">
        <f>IFERROR(VLOOKUP(DRC_Projets[[#This Row],[Organisation*]],typeorga,2,FALSE),"")</f>
        <v/>
      </c>
      <c r="C42" s="8"/>
      <c r="D42" s="6"/>
      <c r="E42" s="7"/>
      <c r="F42" s="4"/>
      <c r="G42" s="8"/>
      <c r="H42" s="9"/>
      <c r="I42" s="9"/>
      <c r="J42" s="5"/>
    </row>
    <row r="43" spans="1:10" x14ac:dyDescent="0.35">
      <c r="A43" s="4"/>
      <c r="B43" s="79" t="str">
        <f>IFERROR(VLOOKUP(DRC_Projets[[#This Row],[Organisation*]],typeorga,2,FALSE),"")</f>
        <v/>
      </c>
      <c r="C43" s="8"/>
      <c r="D43" s="6"/>
      <c r="E43" s="7"/>
      <c r="F43" s="4"/>
      <c r="G43" s="8"/>
      <c r="H43" s="9"/>
      <c r="I43" s="9"/>
      <c r="J43" s="5"/>
    </row>
    <row r="44" spans="1:10" x14ac:dyDescent="0.35">
      <c r="A44" s="4"/>
      <c r="B44" s="79" t="str">
        <f>IFERROR(VLOOKUP(DRC_Projets[[#This Row],[Organisation*]],typeorga,2,FALSE),"")</f>
        <v/>
      </c>
      <c r="C44" s="8"/>
      <c r="D44" s="6"/>
      <c r="E44" s="7"/>
      <c r="F44" s="4"/>
      <c r="G44" s="8"/>
      <c r="H44" s="9"/>
      <c r="I44" s="9"/>
      <c r="J44" s="5"/>
    </row>
    <row r="45" spans="1:10" x14ac:dyDescent="0.35">
      <c r="A45" s="4"/>
      <c r="B45" s="79" t="str">
        <f>IFERROR(VLOOKUP(DRC_Projets[[#This Row],[Organisation*]],typeorga,2,FALSE),"")</f>
        <v/>
      </c>
      <c r="C45" s="8"/>
      <c r="D45" s="6"/>
      <c r="E45" s="7"/>
      <c r="F45" s="4"/>
      <c r="G45" s="8"/>
      <c r="H45" s="9"/>
      <c r="I45" s="9"/>
      <c r="J45" s="5"/>
    </row>
    <row r="46" spans="1:10" x14ac:dyDescent="0.35">
      <c r="A46" s="4"/>
      <c r="B46" s="79" t="str">
        <f>IFERROR(VLOOKUP(DRC_Projets[[#This Row],[Organisation*]],typeorga,2,FALSE),"")</f>
        <v/>
      </c>
      <c r="C46" s="8"/>
      <c r="D46" s="6"/>
      <c r="E46" s="7"/>
      <c r="F46" s="4"/>
      <c r="G46" s="8"/>
      <c r="H46" s="9"/>
      <c r="I46" s="9"/>
      <c r="J46" s="5"/>
    </row>
    <row r="47" spans="1:10" x14ac:dyDescent="0.35">
      <c r="A47" s="4"/>
      <c r="B47" s="79" t="str">
        <f>IFERROR(VLOOKUP(DRC_Projets[[#This Row],[Organisation*]],typeorga,2,FALSE),"")</f>
        <v/>
      </c>
      <c r="C47" s="8"/>
      <c r="D47" s="6"/>
      <c r="E47" s="7"/>
      <c r="F47" s="4"/>
      <c r="G47" s="8"/>
      <c r="H47" s="9"/>
      <c r="I47" s="9"/>
      <c r="J47" s="5"/>
    </row>
    <row r="48" spans="1:10" x14ac:dyDescent="0.35">
      <c r="A48" s="4"/>
      <c r="B48" s="79" t="str">
        <f>IFERROR(VLOOKUP(DRC_Projets[[#This Row],[Organisation*]],typeorga,2,FALSE),"")</f>
        <v/>
      </c>
      <c r="C48" s="8"/>
      <c r="D48" s="6"/>
      <c r="E48" s="7"/>
      <c r="F48" s="4"/>
      <c r="G48" s="8"/>
      <c r="H48" s="9"/>
      <c r="I48" s="9"/>
      <c r="J48" s="5"/>
    </row>
    <row r="49" spans="1:10" x14ac:dyDescent="0.35">
      <c r="A49" s="4"/>
      <c r="B49" s="79" t="str">
        <f>IFERROR(VLOOKUP(DRC_Projets[[#This Row],[Organisation*]],typeorga,2,FALSE),"")</f>
        <v/>
      </c>
      <c r="C49" s="8"/>
      <c r="D49" s="6"/>
      <c r="E49" s="7"/>
      <c r="F49" s="4"/>
      <c r="G49" s="8"/>
      <c r="H49" s="9"/>
      <c r="I49" s="9"/>
      <c r="J49" s="5"/>
    </row>
    <row r="50" spans="1:10" x14ac:dyDescent="0.35">
      <c r="A50" s="4"/>
      <c r="B50" s="79" t="str">
        <f>IFERROR(VLOOKUP(DRC_Projets[[#This Row],[Organisation*]],typeorga,2,FALSE),"")</f>
        <v/>
      </c>
      <c r="C50" s="8"/>
      <c r="D50" s="6"/>
      <c r="E50" s="7"/>
      <c r="F50" s="4"/>
      <c r="G50" s="8"/>
      <c r="H50" s="9"/>
      <c r="I50" s="9"/>
      <c r="J50" s="5"/>
    </row>
    <row r="51" spans="1:10" x14ac:dyDescent="0.35">
      <c r="A51" s="4"/>
      <c r="B51" s="79" t="str">
        <f>IFERROR(VLOOKUP(DRC_Projets[[#This Row],[Organisation*]],typeorga,2,FALSE),"")</f>
        <v/>
      </c>
      <c r="C51" s="8"/>
      <c r="D51" s="6"/>
      <c r="E51" s="7"/>
      <c r="F51" s="4"/>
      <c r="G51" s="8"/>
      <c r="H51" s="9"/>
      <c r="I51" s="9"/>
      <c r="J51" s="5"/>
    </row>
    <row r="52" spans="1:10" x14ac:dyDescent="0.35">
      <c r="A52" s="4"/>
      <c r="B52" s="79" t="str">
        <f>IFERROR(VLOOKUP(DRC_Projets[[#This Row],[Organisation*]],typeorga,2,FALSE),"")</f>
        <v/>
      </c>
      <c r="C52" s="8"/>
      <c r="D52" s="6"/>
      <c r="E52" s="7"/>
      <c r="F52" s="4"/>
      <c r="G52" s="8"/>
      <c r="H52" s="9"/>
      <c r="I52" s="9"/>
      <c r="J52" s="5"/>
    </row>
    <row r="53" spans="1:10" x14ac:dyDescent="0.35">
      <c r="A53" s="4"/>
      <c r="B53" s="79" t="str">
        <f>IFERROR(VLOOKUP(DRC_Projets[[#This Row],[Organisation*]],typeorga,2,FALSE),"")</f>
        <v/>
      </c>
      <c r="C53" s="8"/>
      <c r="D53" s="6"/>
      <c r="E53" s="7"/>
      <c r="F53" s="4"/>
      <c r="G53" s="8"/>
      <c r="H53" s="9"/>
      <c r="I53" s="9"/>
      <c r="J53" s="5"/>
    </row>
    <row r="54" spans="1:10" x14ac:dyDescent="0.35">
      <c r="A54" s="4"/>
      <c r="B54" s="79" t="str">
        <f>IFERROR(VLOOKUP(DRC_Projets[[#This Row],[Organisation*]],typeorga,2,FALSE),"")</f>
        <v/>
      </c>
      <c r="C54" s="8"/>
      <c r="D54" s="6"/>
      <c r="E54" s="7"/>
      <c r="F54" s="4"/>
      <c r="G54" s="8"/>
      <c r="H54" s="9"/>
      <c r="I54" s="9"/>
      <c r="J54" s="5"/>
    </row>
    <row r="55" spans="1:10" x14ac:dyDescent="0.35">
      <c r="A55" s="4"/>
      <c r="B55" s="79" t="str">
        <f>IFERROR(VLOOKUP(DRC_Projets[[#This Row],[Organisation*]],typeorga,2,FALSE),"")</f>
        <v/>
      </c>
      <c r="C55" s="8"/>
      <c r="D55" s="6"/>
      <c r="E55" s="7"/>
      <c r="F55" s="4"/>
      <c r="G55" s="8"/>
      <c r="H55" s="9"/>
      <c r="I55" s="9"/>
      <c r="J55" s="5"/>
    </row>
    <row r="56" spans="1:10" x14ac:dyDescent="0.35">
      <c r="A56" s="4"/>
      <c r="B56" s="79" t="str">
        <f>IFERROR(VLOOKUP(DRC_Projets[[#This Row],[Organisation*]],typeorga,2,FALSE),"")</f>
        <v/>
      </c>
      <c r="C56" s="8"/>
      <c r="D56" s="6"/>
      <c r="E56" s="7"/>
      <c r="F56" s="4"/>
      <c r="G56" s="8"/>
      <c r="H56" s="9"/>
      <c r="I56" s="9"/>
      <c r="J56" s="5"/>
    </row>
    <row r="57" spans="1:10" x14ac:dyDescent="0.35">
      <c r="A57" s="4"/>
      <c r="B57" s="79" t="str">
        <f>IFERROR(VLOOKUP(DRC_Projets[[#This Row],[Organisation*]],typeorga,2,FALSE),"")</f>
        <v/>
      </c>
      <c r="C57" s="8"/>
      <c r="D57" s="6"/>
      <c r="E57" s="7"/>
      <c r="F57" s="4"/>
      <c r="G57" s="8"/>
      <c r="H57" s="9"/>
      <c r="I57" s="9"/>
      <c r="J57" s="5"/>
    </row>
    <row r="58" spans="1:10" x14ac:dyDescent="0.35">
      <c r="A58" s="4"/>
      <c r="B58" s="79" t="str">
        <f>IFERROR(VLOOKUP(DRC_Projets[[#This Row],[Organisation*]],typeorga,2,FALSE),"")</f>
        <v/>
      </c>
      <c r="C58" s="8"/>
      <c r="D58" s="6"/>
      <c r="E58" s="7"/>
      <c r="F58" s="4"/>
      <c r="G58" s="8"/>
      <c r="H58" s="9"/>
      <c r="I58" s="9"/>
      <c r="J58" s="5"/>
    </row>
    <row r="59" spans="1:10" x14ac:dyDescent="0.35">
      <c r="A59" s="4"/>
      <c r="B59" s="79" t="str">
        <f>IFERROR(VLOOKUP(DRC_Projets[[#This Row],[Organisation*]],typeorga,2,FALSE),"")</f>
        <v/>
      </c>
      <c r="C59" s="8"/>
      <c r="D59" s="6"/>
      <c r="E59" s="7"/>
      <c r="F59" s="4"/>
      <c r="G59" s="8"/>
      <c r="H59" s="9"/>
      <c r="I59" s="9"/>
      <c r="J59" s="5"/>
    </row>
    <row r="60" spans="1:10" x14ac:dyDescent="0.35">
      <c r="A60" s="4"/>
      <c r="B60" s="79" t="str">
        <f>IFERROR(VLOOKUP(DRC_Projets[[#This Row],[Organisation*]],typeorga,2,FALSE),"")</f>
        <v/>
      </c>
      <c r="C60" s="8"/>
      <c r="D60" s="6"/>
      <c r="E60" s="7"/>
      <c r="F60" s="4"/>
      <c r="G60" s="8"/>
      <c r="H60" s="9"/>
      <c r="I60" s="9"/>
      <c r="J60" s="5"/>
    </row>
    <row r="61" spans="1:10" x14ac:dyDescent="0.35">
      <c r="A61" s="4"/>
      <c r="B61" s="79" t="str">
        <f>IFERROR(VLOOKUP(DRC_Projets[[#This Row],[Organisation*]],typeorga,2,FALSE),"")</f>
        <v/>
      </c>
      <c r="C61" s="8"/>
      <c r="D61" s="6"/>
      <c r="E61" s="7"/>
      <c r="F61" s="4"/>
      <c r="G61" s="8"/>
      <c r="H61" s="9"/>
      <c r="I61" s="9"/>
      <c r="J61" s="5"/>
    </row>
    <row r="62" spans="1:10" x14ac:dyDescent="0.35">
      <c r="A62" s="4"/>
      <c r="B62" s="79" t="str">
        <f>IFERROR(VLOOKUP(DRC_Projets[[#This Row],[Organisation*]],typeorga,2,FALSE),"")</f>
        <v/>
      </c>
      <c r="C62" s="8"/>
      <c r="D62" s="6"/>
      <c r="E62" s="7"/>
      <c r="F62" s="4"/>
      <c r="G62" s="8"/>
      <c r="H62" s="9"/>
      <c r="I62" s="9"/>
      <c r="J62" s="5"/>
    </row>
    <row r="63" spans="1:10" x14ac:dyDescent="0.35">
      <c r="A63" s="4"/>
      <c r="B63" s="79" t="str">
        <f>IFERROR(VLOOKUP(DRC_Projets[[#This Row],[Organisation*]],typeorga,2,FALSE),"")</f>
        <v/>
      </c>
      <c r="C63" s="8"/>
      <c r="D63" s="6"/>
      <c r="E63" s="7"/>
      <c r="F63" s="4"/>
      <c r="G63" s="8"/>
      <c r="H63" s="9"/>
      <c r="I63" s="9"/>
      <c r="J63" s="5"/>
    </row>
    <row r="64" spans="1:10" x14ac:dyDescent="0.35">
      <c r="A64" s="4"/>
      <c r="B64" s="79" t="str">
        <f>IFERROR(VLOOKUP(DRC_Projets[[#This Row],[Organisation*]],typeorga,2,FALSE),"")</f>
        <v/>
      </c>
      <c r="C64" s="8"/>
      <c r="D64" s="6"/>
      <c r="E64" s="7"/>
      <c r="F64" s="4"/>
      <c r="G64" s="8"/>
      <c r="H64" s="9"/>
      <c r="I64" s="9"/>
      <c r="J64" s="5"/>
    </row>
    <row r="65" spans="1:10" x14ac:dyDescent="0.35">
      <c r="A65" s="4"/>
      <c r="B65" s="79" t="str">
        <f>IFERROR(VLOOKUP(DRC_Projets[[#This Row],[Organisation*]],typeorga,2,FALSE),"")</f>
        <v/>
      </c>
      <c r="C65" s="8"/>
      <c r="D65" s="6"/>
      <c r="E65" s="7"/>
      <c r="F65" s="4"/>
      <c r="G65" s="8"/>
      <c r="H65" s="9"/>
      <c r="I65" s="9"/>
      <c r="J65" s="5"/>
    </row>
    <row r="66" spans="1:10" x14ac:dyDescent="0.35">
      <c r="A66" s="4"/>
      <c r="B66" s="79" t="str">
        <f>IFERROR(VLOOKUP(DRC_Projets[[#This Row],[Organisation*]],typeorga,2,FALSE),"")</f>
        <v/>
      </c>
      <c r="C66" s="8"/>
      <c r="D66" s="6"/>
      <c r="E66" s="7"/>
      <c r="F66" s="4"/>
      <c r="G66" s="8"/>
      <c r="H66" s="9"/>
      <c r="I66" s="9"/>
      <c r="J66" s="5"/>
    </row>
    <row r="67" spans="1:10" x14ac:dyDescent="0.35">
      <c r="A67" s="4"/>
      <c r="B67" s="79" t="str">
        <f>IFERROR(VLOOKUP(DRC_Projets[[#This Row],[Organisation*]],typeorga,2,FALSE),"")</f>
        <v/>
      </c>
      <c r="C67" s="8"/>
      <c r="D67" s="6"/>
      <c r="E67" s="7"/>
      <c r="F67" s="4"/>
      <c r="G67" s="8"/>
      <c r="H67" s="9"/>
      <c r="I67" s="9"/>
      <c r="J67" s="5"/>
    </row>
    <row r="68" spans="1:10" x14ac:dyDescent="0.35">
      <c r="A68" s="4"/>
      <c r="B68" s="79" t="str">
        <f>IFERROR(VLOOKUP(DRC_Projets[[#This Row],[Organisation*]],typeorga,2,FALSE),"")</f>
        <v/>
      </c>
      <c r="C68" s="8"/>
      <c r="D68" s="6"/>
      <c r="E68" s="7"/>
      <c r="F68" s="4"/>
      <c r="G68" s="8"/>
      <c r="H68" s="9"/>
      <c r="I68" s="9"/>
      <c r="J68" s="5"/>
    </row>
    <row r="69" spans="1:10" x14ac:dyDescent="0.35">
      <c r="A69" s="4"/>
      <c r="B69" s="79" t="str">
        <f>IFERROR(VLOOKUP(DRC_Projets[[#This Row],[Organisation*]],typeorga,2,FALSE),"")</f>
        <v/>
      </c>
      <c r="C69" s="8"/>
      <c r="D69" s="6"/>
      <c r="E69" s="7"/>
      <c r="F69" s="4"/>
      <c r="G69" s="8"/>
      <c r="H69" s="9"/>
      <c r="I69" s="9"/>
      <c r="J69" s="5"/>
    </row>
    <row r="70" spans="1:10" x14ac:dyDescent="0.35">
      <c r="A70" s="4"/>
      <c r="B70" s="79" t="str">
        <f>IFERROR(VLOOKUP(DRC_Projets[[#This Row],[Organisation*]],typeorga,2,FALSE),"")</f>
        <v/>
      </c>
      <c r="C70" s="8"/>
      <c r="D70" s="6"/>
      <c r="E70" s="7"/>
      <c r="F70" s="4"/>
      <c r="G70" s="8"/>
      <c r="H70" s="9"/>
      <c r="I70" s="9"/>
      <c r="J70" s="5"/>
    </row>
    <row r="71" spans="1:10" x14ac:dyDescent="0.35">
      <c r="A71" s="4"/>
      <c r="B71" s="79" t="str">
        <f>IFERROR(VLOOKUP(DRC_Projets[[#This Row],[Organisation*]],typeorga,2,FALSE),"")</f>
        <v/>
      </c>
      <c r="C71" s="8"/>
      <c r="D71" s="6"/>
      <c r="E71" s="7"/>
      <c r="F71" s="4"/>
      <c r="G71" s="8"/>
      <c r="H71" s="9"/>
      <c r="I71" s="9"/>
      <c r="J71" s="5"/>
    </row>
    <row r="72" spans="1:10" x14ac:dyDescent="0.35">
      <c r="A72" s="4"/>
      <c r="B72" s="79" t="str">
        <f>IFERROR(VLOOKUP(DRC_Projets[[#This Row],[Organisation*]],typeorga,2,FALSE),"")</f>
        <v/>
      </c>
      <c r="C72" s="8"/>
      <c r="D72" s="6"/>
      <c r="E72" s="7"/>
      <c r="F72" s="4"/>
      <c r="G72" s="8"/>
      <c r="H72" s="9"/>
      <c r="I72" s="9"/>
      <c r="J72" s="5"/>
    </row>
    <row r="73" spans="1:10" x14ac:dyDescent="0.35">
      <c r="A73" s="4"/>
      <c r="B73" s="79" t="str">
        <f>IFERROR(VLOOKUP(DRC_Projets[[#This Row],[Organisation*]],typeorga,2,FALSE),"")</f>
        <v/>
      </c>
      <c r="C73" s="8"/>
      <c r="D73" s="6"/>
      <c r="E73" s="7"/>
      <c r="F73" s="4"/>
      <c r="G73" s="8"/>
      <c r="H73" s="9"/>
      <c r="I73" s="9"/>
      <c r="J73" s="5"/>
    </row>
    <row r="74" spans="1:10" x14ac:dyDescent="0.35">
      <c r="A74" s="4"/>
      <c r="B74" s="79" t="str">
        <f>IFERROR(VLOOKUP(DRC_Projets[[#This Row],[Organisation*]],typeorga,2,FALSE),"")</f>
        <v/>
      </c>
      <c r="C74" s="8"/>
      <c r="D74" s="6"/>
      <c r="E74" s="7"/>
      <c r="F74" s="4"/>
      <c r="G74" s="8"/>
      <c r="H74" s="9"/>
      <c r="I74" s="9"/>
      <c r="J74" s="5"/>
    </row>
    <row r="75" spans="1:10" x14ac:dyDescent="0.35">
      <c r="A75" s="4"/>
      <c r="B75" s="79" t="str">
        <f>IFERROR(VLOOKUP(DRC_Projets[[#This Row],[Organisation*]],typeorga,2,FALSE),"")</f>
        <v/>
      </c>
      <c r="C75" s="8"/>
      <c r="D75" s="6"/>
      <c r="E75" s="7"/>
      <c r="F75" s="4"/>
      <c r="G75" s="8"/>
      <c r="H75" s="9"/>
      <c r="I75" s="9"/>
      <c r="J75" s="5"/>
    </row>
    <row r="76" spans="1:10" x14ac:dyDescent="0.35">
      <c r="A76" s="4"/>
      <c r="B76" s="79" t="str">
        <f>IFERROR(VLOOKUP(DRC_Projets[[#This Row],[Organisation*]],typeorga,2,FALSE),"")</f>
        <v/>
      </c>
      <c r="C76" s="8"/>
      <c r="D76" s="6"/>
      <c r="E76" s="7"/>
      <c r="F76" s="4"/>
      <c r="G76" s="8"/>
      <c r="H76" s="9"/>
      <c r="I76" s="9"/>
      <c r="J76" s="5"/>
    </row>
    <row r="77" spans="1:10" x14ac:dyDescent="0.35">
      <c r="A77" s="4"/>
      <c r="B77" s="79" t="str">
        <f>IFERROR(VLOOKUP(DRC_Projets[[#This Row],[Organisation*]],typeorga,2,FALSE),"")</f>
        <v/>
      </c>
      <c r="C77" s="8"/>
      <c r="D77" s="6"/>
      <c r="E77" s="7"/>
      <c r="F77" s="4"/>
      <c r="G77" s="8"/>
      <c r="H77" s="9"/>
      <c r="I77" s="9"/>
      <c r="J77" s="5"/>
    </row>
    <row r="78" spans="1:10" x14ac:dyDescent="0.35">
      <c r="A78" s="4"/>
      <c r="B78" s="79" t="str">
        <f>IFERROR(VLOOKUP(DRC_Projets[[#This Row],[Organisation*]],typeorga,2,FALSE),"")</f>
        <v/>
      </c>
      <c r="C78" s="8"/>
      <c r="D78" s="6"/>
      <c r="E78" s="7"/>
      <c r="F78" s="4"/>
      <c r="G78" s="8"/>
      <c r="H78" s="9"/>
      <c r="I78" s="9"/>
      <c r="J78" s="5"/>
    </row>
    <row r="79" spans="1:10" x14ac:dyDescent="0.35">
      <c r="A79" s="4"/>
      <c r="B79" s="79" t="str">
        <f>IFERROR(VLOOKUP(DRC_Projets[[#This Row],[Organisation*]],typeorga,2,FALSE),"")</f>
        <v/>
      </c>
      <c r="C79" s="8"/>
      <c r="D79" s="6"/>
      <c r="E79" s="7"/>
      <c r="F79" s="4"/>
      <c r="G79" s="8"/>
      <c r="H79" s="9"/>
      <c r="I79" s="9"/>
      <c r="J79" s="5"/>
    </row>
    <row r="80" spans="1:10" x14ac:dyDescent="0.35">
      <c r="A80" s="4"/>
      <c r="B80" s="79" t="str">
        <f>IFERROR(VLOOKUP(DRC_Projets[[#This Row],[Organisation*]],typeorga,2,FALSE),"")</f>
        <v/>
      </c>
      <c r="C80" s="8"/>
      <c r="D80" s="6"/>
      <c r="E80" s="7"/>
      <c r="F80" s="4"/>
      <c r="G80" s="8"/>
      <c r="H80" s="9"/>
      <c r="I80" s="9"/>
      <c r="J80" s="5"/>
    </row>
    <row r="81" spans="1:10" x14ac:dyDescent="0.35">
      <c r="A81" s="4"/>
      <c r="B81" s="79" t="str">
        <f>IFERROR(VLOOKUP(DRC_Projets[[#This Row],[Organisation*]],typeorga,2,FALSE),"")</f>
        <v/>
      </c>
      <c r="C81" s="8"/>
      <c r="D81" s="6"/>
      <c r="E81" s="7"/>
      <c r="F81" s="4"/>
      <c r="G81" s="8"/>
      <c r="H81" s="9"/>
      <c r="I81" s="9"/>
      <c r="J81" s="5"/>
    </row>
    <row r="82" spans="1:10" x14ac:dyDescent="0.35">
      <c r="A82" s="4"/>
      <c r="B82" s="79" t="str">
        <f>IFERROR(VLOOKUP(DRC_Projets[[#This Row],[Organisation*]],typeorga,2,FALSE),"")</f>
        <v/>
      </c>
      <c r="C82" s="8"/>
      <c r="D82" s="6"/>
      <c r="E82" s="7"/>
      <c r="F82" s="4"/>
      <c r="G82" s="8"/>
      <c r="H82" s="9"/>
      <c r="I82" s="9"/>
      <c r="J82" s="5"/>
    </row>
    <row r="83" spans="1:10" x14ac:dyDescent="0.35">
      <c r="A83" s="4"/>
      <c r="B83" s="79" t="str">
        <f>IFERROR(VLOOKUP(DRC_Projets[[#This Row],[Organisation*]],typeorga,2,FALSE),"")</f>
        <v/>
      </c>
      <c r="C83" s="8"/>
      <c r="D83" s="6"/>
      <c r="E83" s="7"/>
      <c r="F83" s="4"/>
      <c r="G83" s="8"/>
      <c r="H83" s="9"/>
      <c r="I83" s="9"/>
      <c r="J83" s="5"/>
    </row>
    <row r="84" spans="1:10" x14ac:dyDescent="0.35">
      <c r="A84" s="4"/>
      <c r="B84" s="79" t="str">
        <f>IFERROR(VLOOKUP(DRC_Projets[[#This Row],[Organisation*]],typeorga,2,FALSE),"")</f>
        <v/>
      </c>
      <c r="C84" s="8"/>
      <c r="D84" s="6"/>
      <c r="E84" s="7"/>
      <c r="F84" s="4"/>
      <c r="G84" s="8"/>
      <c r="H84" s="9"/>
      <c r="I84" s="9"/>
      <c r="J84" s="5"/>
    </row>
    <row r="85" spans="1:10" x14ac:dyDescent="0.35">
      <c r="A85" s="4"/>
      <c r="B85" s="79" t="str">
        <f>IFERROR(VLOOKUP(DRC_Projets[[#This Row],[Organisation*]],typeorga,2,FALSE),"")</f>
        <v/>
      </c>
      <c r="C85" s="8"/>
      <c r="D85" s="6"/>
      <c r="E85" s="7"/>
      <c r="F85" s="4"/>
      <c r="G85" s="8"/>
      <c r="H85" s="9"/>
      <c r="I85" s="9"/>
      <c r="J85" s="5"/>
    </row>
    <row r="86" spans="1:10" x14ac:dyDescent="0.35">
      <c r="A86" s="4"/>
      <c r="B86" s="79" t="str">
        <f>IFERROR(VLOOKUP(DRC_Projets[[#This Row],[Organisation*]],typeorga,2,FALSE),"")</f>
        <v/>
      </c>
      <c r="C86" s="8"/>
      <c r="D86" s="6"/>
      <c r="E86" s="7"/>
      <c r="F86" s="4"/>
      <c r="G86" s="8"/>
      <c r="H86" s="9"/>
      <c r="I86" s="9"/>
      <c r="J86" s="5"/>
    </row>
    <row r="87" spans="1:10" x14ac:dyDescent="0.35">
      <c r="A87" s="4"/>
      <c r="B87" s="79" t="str">
        <f>IFERROR(VLOOKUP(DRC_Projets[[#This Row],[Organisation*]],typeorga,2,FALSE),"")</f>
        <v/>
      </c>
      <c r="C87" s="8"/>
      <c r="D87" s="6"/>
      <c r="E87" s="7"/>
      <c r="F87" s="4"/>
      <c r="G87" s="8"/>
      <c r="H87" s="9"/>
      <c r="I87" s="9"/>
      <c r="J87" s="5"/>
    </row>
    <row r="88" spans="1:10" x14ac:dyDescent="0.35">
      <c r="A88" s="4"/>
      <c r="B88" s="79" t="str">
        <f>IFERROR(VLOOKUP(DRC_Projets[[#This Row],[Organisation*]],typeorga,2,FALSE),"")</f>
        <v/>
      </c>
      <c r="C88" s="8"/>
      <c r="D88" s="6"/>
      <c r="E88" s="7"/>
      <c r="F88" s="4"/>
      <c r="G88" s="8"/>
      <c r="H88" s="9"/>
      <c r="I88" s="9"/>
      <c r="J88" s="5"/>
    </row>
    <row r="89" spans="1:10" x14ac:dyDescent="0.35">
      <c r="A89" s="4"/>
      <c r="B89" s="79" t="str">
        <f>IFERROR(VLOOKUP(DRC_Projets[[#This Row],[Organisation*]],typeorga,2,FALSE),"")</f>
        <v/>
      </c>
      <c r="C89" s="8"/>
      <c r="D89" s="6"/>
      <c r="E89" s="7"/>
      <c r="F89" s="4"/>
      <c r="G89" s="8"/>
      <c r="H89" s="9"/>
      <c r="I89" s="9"/>
      <c r="J89" s="5"/>
    </row>
    <row r="90" spans="1:10" x14ac:dyDescent="0.35">
      <c r="A90" s="4"/>
      <c r="B90" s="79" t="str">
        <f>IFERROR(VLOOKUP(DRC_Projets[[#This Row],[Organisation*]],typeorga,2,FALSE),"")</f>
        <v/>
      </c>
      <c r="C90" s="8"/>
      <c r="D90" s="6"/>
      <c r="E90" s="7"/>
      <c r="F90" s="4"/>
      <c r="G90" s="8"/>
      <c r="H90" s="9"/>
      <c r="I90" s="9"/>
      <c r="J90" s="5"/>
    </row>
    <row r="91" spans="1:10" x14ac:dyDescent="0.35">
      <c r="A91" s="4"/>
      <c r="B91" s="79" t="str">
        <f>IFERROR(VLOOKUP(DRC_Projets[[#This Row],[Organisation*]],typeorga,2,FALSE),"")</f>
        <v/>
      </c>
      <c r="C91" s="8"/>
      <c r="D91" s="6"/>
      <c r="E91" s="7"/>
      <c r="F91" s="4"/>
      <c r="G91" s="8"/>
      <c r="H91" s="9"/>
      <c r="I91" s="9"/>
      <c r="J91" s="5"/>
    </row>
    <row r="92" spans="1:10" x14ac:dyDescent="0.35">
      <c r="A92" s="4"/>
      <c r="B92" s="79" t="str">
        <f>IFERROR(VLOOKUP(DRC_Projets[[#This Row],[Organisation*]],typeorga,2,FALSE),"")</f>
        <v/>
      </c>
      <c r="C92" s="8"/>
      <c r="D92" s="6"/>
      <c r="E92" s="7"/>
      <c r="F92" s="4"/>
      <c r="G92" s="8"/>
      <c r="H92" s="9"/>
      <c r="I92" s="9"/>
      <c r="J92" s="5"/>
    </row>
    <row r="93" spans="1:10" x14ac:dyDescent="0.35">
      <c r="A93" s="4"/>
      <c r="B93" s="79" t="str">
        <f>IFERROR(VLOOKUP(DRC_Projets[[#This Row],[Organisation*]],typeorga,2,FALSE),"")</f>
        <v/>
      </c>
      <c r="C93" s="8"/>
      <c r="D93" s="6"/>
      <c r="E93" s="7"/>
      <c r="F93" s="4"/>
      <c r="G93" s="8"/>
      <c r="H93" s="9"/>
      <c r="I93" s="9"/>
      <c r="J93" s="5"/>
    </row>
    <row r="94" spans="1:10" x14ac:dyDescent="0.35">
      <c r="A94" s="4"/>
      <c r="B94" s="79" t="str">
        <f>IFERROR(VLOOKUP(DRC_Projets[[#This Row],[Organisation*]],typeorga,2,FALSE),"")</f>
        <v/>
      </c>
      <c r="C94" s="8"/>
      <c r="D94" s="6"/>
      <c r="E94" s="7"/>
      <c r="F94" s="4"/>
      <c r="G94" s="8"/>
      <c r="H94" s="9"/>
      <c r="I94" s="9"/>
      <c r="J94" s="5"/>
    </row>
    <row r="95" spans="1:10" x14ac:dyDescent="0.35">
      <c r="A95" s="4"/>
      <c r="B95" s="79" t="str">
        <f>IFERROR(VLOOKUP(DRC_Projets[[#This Row],[Organisation*]],typeorga,2,FALSE),"")</f>
        <v/>
      </c>
      <c r="C95" s="8"/>
      <c r="D95" s="6"/>
      <c r="E95" s="7"/>
      <c r="F95" s="4"/>
      <c r="G95" s="8"/>
      <c r="H95" s="9"/>
      <c r="I95" s="9"/>
      <c r="J95" s="5"/>
    </row>
    <row r="96" spans="1:10" x14ac:dyDescent="0.35">
      <c r="A96" s="4"/>
      <c r="B96" s="79" t="str">
        <f>IFERROR(VLOOKUP(DRC_Projets[[#This Row],[Organisation*]],typeorga,2,FALSE),"")</f>
        <v/>
      </c>
      <c r="C96" s="8"/>
      <c r="D96" s="6"/>
      <c r="E96" s="7"/>
      <c r="F96" s="4"/>
      <c r="G96" s="8"/>
      <c r="H96" s="9"/>
      <c r="I96" s="9"/>
      <c r="J96" s="5"/>
    </row>
    <row r="97" spans="1:10" x14ac:dyDescent="0.35">
      <c r="A97" s="4"/>
      <c r="B97" s="79" t="str">
        <f>IFERROR(VLOOKUP(DRC_Projets[[#This Row],[Organisation*]],typeorga,2,FALSE),"")</f>
        <v/>
      </c>
      <c r="C97" s="8"/>
      <c r="D97" s="6"/>
      <c r="E97" s="7"/>
      <c r="F97" s="4"/>
      <c r="G97" s="8"/>
      <c r="H97" s="9"/>
      <c r="I97" s="9"/>
      <c r="J97" s="5"/>
    </row>
    <row r="98" spans="1:10" x14ac:dyDescent="0.35">
      <c r="A98" s="4"/>
      <c r="B98" s="79" t="str">
        <f>IFERROR(VLOOKUP(DRC_Projets[[#This Row],[Organisation*]],typeorga,2,FALSE),"")</f>
        <v/>
      </c>
      <c r="C98" s="8"/>
      <c r="D98" s="6"/>
      <c r="E98" s="7"/>
      <c r="F98" s="4"/>
      <c r="G98" s="8"/>
      <c r="H98" s="9"/>
      <c r="I98" s="9"/>
      <c r="J98" s="5"/>
    </row>
    <row r="99" spans="1:10" x14ac:dyDescent="0.35">
      <c r="A99" s="4"/>
      <c r="B99" s="79" t="str">
        <f>IFERROR(VLOOKUP(DRC_Projets[[#This Row],[Organisation*]],typeorga,2,FALSE),"")</f>
        <v/>
      </c>
      <c r="C99" s="8"/>
      <c r="D99" s="6"/>
      <c r="E99" s="7"/>
      <c r="F99" s="4"/>
      <c r="G99" s="8"/>
      <c r="H99" s="9"/>
      <c r="I99" s="9"/>
      <c r="J99" s="5"/>
    </row>
    <row r="100" spans="1:10" x14ac:dyDescent="0.35">
      <c r="A100" s="4"/>
      <c r="B100" s="79" t="str">
        <f>IFERROR(VLOOKUP(DRC_Projets[[#This Row],[Organisation*]],typeorga,2,FALSE),"")</f>
        <v/>
      </c>
      <c r="C100" s="8"/>
      <c r="D100" s="6"/>
      <c r="E100" s="7"/>
      <c r="F100" s="4"/>
      <c r="G100" s="8"/>
      <c r="H100" s="9"/>
      <c r="I100" s="9"/>
      <c r="J100" s="5"/>
    </row>
    <row r="101" spans="1:10" x14ac:dyDescent="0.35">
      <c r="A101" s="4"/>
      <c r="B101" s="79" t="str">
        <f>IFERROR(VLOOKUP(DRC_Projets[[#This Row],[Organisation*]],typeorga,2,FALSE),"")</f>
        <v/>
      </c>
      <c r="C101" s="8"/>
      <c r="D101" s="6"/>
      <c r="E101" s="7"/>
      <c r="F101" s="4"/>
      <c r="G101" s="8"/>
      <c r="H101" s="9"/>
      <c r="I101" s="9"/>
      <c r="J101" s="5"/>
    </row>
    <row r="102" spans="1:10" x14ac:dyDescent="0.35">
      <c r="A102" s="4"/>
      <c r="B102" s="79" t="str">
        <f>IFERROR(VLOOKUP(DRC_Projets[[#This Row],[Organisation*]],typeorga,2,FALSE),"")</f>
        <v/>
      </c>
      <c r="C102" s="8"/>
      <c r="D102" s="6"/>
      <c r="E102" s="7"/>
      <c r="F102" s="4"/>
      <c r="G102" s="8"/>
      <c r="H102" s="9"/>
      <c r="I102" s="9"/>
      <c r="J102" s="5"/>
    </row>
    <row r="103" spans="1:10" x14ac:dyDescent="0.35">
      <c r="A103" s="4"/>
      <c r="B103" s="79" t="str">
        <f>IFERROR(VLOOKUP(DRC_Projets[[#This Row],[Organisation*]],typeorga,2,FALSE),"")</f>
        <v/>
      </c>
      <c r="C103" s="8"/>
      <c r="D103" s="6"/>
      <c r="E103" s="7"/>
      <c r="F103" s="4"/>
      <c r="G103" s="8"/>
      <c r="H103" s="9"/>
      <c r="I103" s="9"/>
      <c r="J103" s="5"/>
    </row>
    <row r="104" spans="1:10" x14ac:dyDescent="0.35">
      <c r="A104" s="4"/>
      <c r="B104" s="79" t="str">
        <f>IFERROR(VLOOKUP(DRC_Projets[[#This Row],[Organisation*]],typeorga,2,FALSE),"")</f>
        <v/>
      </c>
      <c r="C104" s="8"/>
      <c r="D104" s="6"/>
      <c r="E104" s="7"/>
      <c r="F104" s="4"/>
      <c r="G104" s="8"/>
      <c r="H104" s="9"/>
      <c r="I104" s="9"/>
      <c r="J104" s="5"/>
    </row>
    <row r="105" spans="1:10" x14ac:dyDescent="0.35">
      <c r="A105" s="4"/>
      <c r="B105" s="79" t="str">
        <f>IFERROR(VLOOKUP(DRC_Projets[[#This Row],[Organisation*]],typeorga,2,FALSE),"")</f>
        <v/>
      </c>
      <c r="C105" s="8"/>
      <c r="D105" s="6"/>
      <c r="E105" s="7"/>
      <c r="F105" s="4"/>
      <c r="G105" s="8"/>
      <c r="H105" s="9"/>
      <c r="I105" s="9"/>
      <c r="J105" s="5"/>
    </row>
    <row r="106" spans="1:10" x14ac:dyDescent="0.35">
      <c r="A106" s="4"/>
      <c r="B106" s="79" t="str">
        <f>IFERROR(VLOOKUP(DRC_Projets[[#This Row],[Organisation*]],typeorga,2,FALSE),"")</f>
        <v/>
      </c>
      <c r="C106" s="8"/>
      <c r="D106" s="6"/>
      <c r="E106" s="7"/>
      <c r="F106" s="4"/>
      <c r="G106" s="8"/>
      <c r="H106" s="9"/>
      <c r="I106" s="9"/>
      <c r="J106" s="5"/>
    </row>
    <row r="107" spans="1:10" x14ac:dyDescent="0.35">
      <c r="A107" s="4"/>
      <c r="B107" s="79" t="str">
        <f>IFERROR(VLOOKUP(DRC_Projets[[#This Row],[Organisation*]],typeorga,2,FALSE),"")</f>
        <v/>
      </c>
      <c r="C107" s="8"/>
      <c r="D107" s="6"/>
      <c r="E107" s="7"/>
      <c r="F107" s="4"/>
      <c r="G107" s="8"/>
      <c r="H107" s="9"/>
      <c r="I107" s="9"/>
      <c r="J107" s="5"/>
    </row>
    <row r="108" spans="1:10" x14ac:dyDescent="0.35">
      <c r="A108" s="4"/>
      <c r="B108" s="79" t="str">
        <f>IFERROR(VLOOKUP(DRC_Projets[[#This Row],[Organisation*]],typeorga,2,FALSE),"")</f>
        <v/>
      </c>
      <c r="C108" s="8"/>
      <c r="D108" s="6"/>
      <c r="E108" s="7"/>
      <c r="F108" s="4"/>
      <c r="G108" s="8"/>
      <c r="H108" s="9"/>
      <c r="I108" s="9"/>
      <c r="J108" s="5"/>
    </row>
    <row r="109" spans="1:10" x14ac:dyDescent="0.35">
      <c r="A109" s="4"/>
      <c r="B109" s="79" t="str">
        <f>IFERROR(VLOOKUP(DRC_Projets[[#This Row],[Organisation*]],typeorga,2,FALSE),"")</f>
        <v/>
      </c>
      <c r="C109" s="8"/>
      <c r="D109" s="6"/>
      <c r="E109" s="7"/>
      <c r="F109" s="4"/>
      <c r="G109" s="8"/>
      <c r="H109" s="9"/>
      <c r="I109" s="9"/>
      <c r="J109" s="5"/>
    </row>
    <row r="110" spans="1:10" x14ac:dyDescent="0.35">
      <c r="A110" s="4"/>
      <c r="B110" s="79" t="str">
        <f>IFERROR(VLOOKUP(DRC_Projets[[#This Row],[Organisation*]],typeorga,2,FALSE),"")</f>
        <v/>
      </c>
      <c r="C110" s="8"/>
      <c r="D110" s="6"/>
      <c r="E110" s="7"/>
      <c r="F110" s="4"/>
      <c r="G110" s="8"/>
      <c r="H110" s="9"/>
      <c r="I110" s="9"/>
      <c r="J110" s="5"/>
    </row>
    <row r="111" spans="1:10" x14ac:dyDescent="0.35">
      <c r="A111" s="4"/>
      <c r="B111" s="79" t="str">
        <f>IFERROR(VLOOKUP(DRC_Projets[[#This Row],[Organisation*]],typeorga,2,FALSE),"")</f>
        <v/>
      </c>
      <c r="C111" s="8"/>
      <c r="D111" s="6"/>
      <c r="E111" s="7"/>
      <c r="F111" s="4"/>
      <c r="G111" s="8"/>
      <c r="H111" s="9"/>
      <c r="I111" s="9"/>
      <c r="J111" s="5"/>
    </row>
    <row r="112" spans="1:10" x14ac:dyDescent="0.35">
      <c r="A112" s="4"/>
      <c r="B112" s="79" t="str">
        <f>IFERROR(VLOOKUP(DRC_Projets[[#This Row],[Organisation*]],typeorga,2,FALSE),"")</f>
        <v/>
      </c>
      <c r="C112" s="8"/>
      <c r="D112" s="6"/>
      <c r="E112" s="7"/>
      <c r="F112" s="4"/>
      <c r="G112" s="8"/>
      <c r="H112" s="9"/>
      <c r="I112" s="9"/>
      <c r="J112" s="5"/>
    </row>
    <row r="113" spans="1:10" x14ac:dyDescent="0.35">
      <c r="A113" s="4"/>
      <c r="B113" s="79" t="str">
        <f>IFERROR(VLOOKUP(DRC_Projets[[#This Row],[Organisation*]],typeorga,2,FALSE),"")</f>
        <v/>
      </c>
      <c r="C113" s="8"/>
      <c r="D113" s="6"/>
      <c r="E113" s="7"/>
      <c r="F113" s="4"/>
      <c r="G113" s="8"/>
      <c r="H113" s="9"/>
      <c r="I113" s="9"/>
      <c r="J113" s="5"/>
    </row>
    <row r="114" spans="1:10" x14ac:dyDescent="0.35">
      <c r="A114" s="4"/>
      <c r="B114" s="79" t="str">
        <f>IFERROR(VLOOKUP(DRC_Projets[[#This Row],[Organisation*]],typeorga,2,FALSE),"")</f>
        <v/>
      </c>
      <c r="C114" s="8"/>
      <c r="D114" s="6"/>
      <c r="E114" s="7"/>
      <c r="F114" s="4"/>
      <c r="G114" s="8"/>
      <c r="H114" s="9"/>
      <c r="I114" s="9"/>
      <c r="J114" s="5"/>
    </row>
    <row r="115" spans="1:10" x14ac:dyDescent="0.35">
      <c r="A115" s="4"/>
      <c r="B115" s="79" t="str">
        <f>IFERROR(VLOOKUP(DRC_Projets[[#This Row],[Organisation*]],typeorga,2,FALSE),"")</f>
        <v/>
      </c>
      <c r="C115" s="8"/>
      <c r="D115" s="6"/>
      <c r="E115" s="7"/>
      <c r="F115" s="4"/>
      <c r="G115" s="8"/>
      <c r="H115" s="9"/>
      <c r="I115" s="9"/>
      <c r="J115" s="5"/>
    </row>
    <row r="116" spans="1:10" x14ac:dyDescent="0.35">
      <c r="A116" s="4"/>
      <c r="B116" s="79" t="str">
        <f>IFERROR(VLOOKUP(DRC_Projets[[#This Row],[Organisation*]],typeorga,2,FALSE),"")</f>
        <v/>
      </c>
      <c r="C116" s="8"/>
      <c r="D116" s="6"/>
      <c r="E116" s="7"/>
      <c r="F116" s="4"/>
      <c r="G116" s="8"/>
      <c r="H116" s="9"/>
      <c r="I116" s="9"/>
      <c r="J116" s="5"/>
    </row>
    <row r="117" spans="1:10" x14ac:dyDescent="0.35">
      <c r="A117" s="4"/>
      <c r="B117" s="79" t="str">
        <f>IFERROR(VLOOKUP(DRC_Projets[[#This Row],[Organisation*]],typeorga,2,FALSE),"")</f>
        <v/>
      </c>
      <c r="C117" s="8"/>
      <c r="D117" s="6"/>
      <c r="E117" s="7"/>
      <c r="F117" s="4"/>
      <c r="G117" s="8"/>
      <c r="H117" s="9"/>
      <c r="I117" s="9"/>
      <c r="J117" s="5"/>
    </row>
    <row r="118" spans="1:10" x14ac:dyDescent="0.35">
      <c r="A118" s="4"/>
      <c r="B118" s="79" t="str">
        <f>IFERROR(VLOOKUP(DRC_Projets[[#This Row],[Organisation*]],typeorga,2,FALSE),"")</f>
        <v/>
      </c>
      <c r="C118" s="8"/>
      <c r="D118" s="6"/>
      <c r="E118" s="7"/>
      <c r="F118" s="4"/>
      <c r="G118" s="8"/>
      <c r="H118" s="9"/>
      <c r="I118" s="9"/>
      <c r="J118" s="5"/>
    </row>
    <row r="119" spans="1:10" x14ac:dyDescent="0.35">
      <c r="A119" s="4"/>
      <c r="B119" s="79" t="str">
        <f>IFERROR(VLOOKUP(DRC_Projets[[#This Row],[Organisation*]],typeorga,2,FALSE),"")</f>
        <v/>
      </c>
      <c r="C119" s="8"/>
      <c r="D119" s="6"/>
      <c r="E119" s="7"/>
      <c r="F119" s="4"/>
      <c r="G119" s="8"/>
      <c r="H119" s="9"/>
      <c r="I119" s="9"/>
      <c r="J119" s="5"/>
    </row>
    <row r="120" spans="1:10" x14ac:dyDescent="0.35">
      <c r="A120" s="4"/>
      <c r="B120" s="79" t="str">
        <f>IFERROR(VLOOKUP(DRC_Projets[[#This Row],[Organisation*]],typeorga,2,FALSE),"")</f>
        <v/>
      </c>
      <c r="C120" s="8"/>
      <c r="D120" s="6"/>
      <c r="E120" s="7"/>
      <c r="F120" s="4"/>
      <c r="G120" s="8"/>
      <c r="H120" s="9"/>
      <c r="I120" s="9"/>
      <c r="J120" s="5"/>
    </row>
    <row r="121" spans="1:10" x14ac:dyDescent="0.35">
      <c r="A121" s="4"/>
      <c r="B121" s="79" t="str">
        <f>IFERROR(VLOOKUP(DRC_Projets[[#This Row],[Organisation*]],typeorga,2,FALSE),"")</f>
        <v/>
      </c>
      <c r="C121" s="8"/>
      <c r="D121" s="6"/>
      <c r="E121" s="7"/>
      <c r="F121" s="4"/>
      <c r="G121" s="8"/>
      <c r="H121" s="9"/>
      <c r="I121" s="9"/>
      <c r="J121" s="5"/>
    </row>
    <row r="122" spans="1:10" x14ac:dyDescent="0.35">
      <c r="A122" s="4"/>
      <c r="B122" s="79" t="str">
        <f>IFERROR(VLOOKUP(DRC_Projets[[#This Row],[Organisation*]],typeorga,2,FALSE),"")</f>
        <v/>
      </c>
      <c r="C122" s="8"/>
      <c r="D122" s="6"/>
      <c r="E122" s="7"/>
      <c r="F122" s="4"/>
      <c r="G122" s="8"/>
      <c r="H122" s="9"/>
      <c r="I122" s="9"/>
      <c r="J122" s="5"/>
    </row>
    <row r="123" spans="1:10" x14ac:dyDescent="0.35">
      <c r="A123" s="4"/>
      <c r="B123" s="79" t="str">
        <f>IFERROR(VLOOKUP(DRC_Projets[[#This Row],[Organisation*]],typeorga,2,FALSE),"")</f>
        <v/>
      </c>
      <c r="C123" s="8"/>
      <c r="D123" s="6"/>
      <c r="E123" s="7"/>
      <c r="F123" s="4"/>
      <c r="G123" s="8"/>
      <c r="H123" s="9"/>
      <c r="I123" s="9"/>
      <c r="J123" s="5"/>
    </row>
    <row r="124" spans="1:10" x14ac:dyDescent="0.35">
      <c r="A124" s="4"/>
      <c r="B124" s="79" t="str">
        <f>IFERROR(VLOOKUP(DRC_Projets[[#This Row],[Organisation*]],typeorga,2,FALSE),"")</f>
        <v/>
      </c>
      <c r="C124" s="8"/>
      <c r="D124" s="6"/>
      <c r="E124" s="7"/>
      <c r="F124" s="4"/>
      <c r="G124" s="8"/>
      <c r="H124" s="9"/>
      <c r="I124" s="9"/>
      <c r="J124" s="5"/>
    </row>
    <row r="125" spans="1:10" x14ac:dyDescent="0.35">
      <c r="A125" s="4"/>
      <c r="B125" s="79" t="str">
        <f>IFERROR(VLOOKUP(DRC_Projets[[#This Row],[Organisation*]],typeorga,2,FALSE),"")</f>
        <v/>
      </c>
      <c r="C125" s="8"/>
      <c r="D125" s="6"/>
      <c r="E125" s="7"/>
      <c r="F125" s="4"/>
      <c r="G125" s="8"/>
      <c r="H125" s="9"/>
      <c r="I125" s="9"/>
      <c r="J125" s="5"/>
    </row>
    <row r="126" spans="1:10" x14ac:dyDescent="0.35">
      <c r="A126" s="4"/>
      <c r="B126" s="79" t="str">
        <f>IFERROR(VLOOKUP(DRC_Projets[[#This Row],[Organisation*]],typeorga,2,FALSE),"")</f>
        <v/>
      </c>
      <c r="C126" s="8"/>
      <c r="D126" s="6"/>
      <c r="E126" s="7"/>
      <c r="F126" s="4"/>
      <c r="G126" s="8"/>
      <c r="H126" s="9"/>
      <c r="I126" s="9"/>
      <c r="J126" s="5"/>
    </row>
    <row r="127" spans="1:10" x14ac:dyDescent="0.35">
      <c r="A127" s="4"/>
      <c r="B127" s="79" t="str">
        <f>IFERROR(VLOOKUP(DRC_Projets[[#This Row],[Organisation*]],typeorga,2,FALSE),"")</f>
        <v/>
      </c>
      <c r="C127" s="8"/>
      <c r="D127" s="6"/>
      <c r="E127" s="7"/>
      <c r="F127" s="4"/>
      <c r="G127" s="8"/>
      <c r="H127" s="9"/>
      <c r="I127" s="9"/>
      <c r="J127" s="5"/>
    </row>
    <row r="128" spans="1:10" x14ac:dyDescent="0.35">
      <c r="A128" s="4"/>
      <c r="B128" s="79" t="str">
        <f>IFERROR(VLOOKUP(DRC_Projets[[#This Row],[Organisation*]],typeorga,2,FALSE),"")</f>
        <v/>
      </c>
      <c r="C128" s="8"/>
      <c r="D128" s="6"/>
      <c r="E128" s="7"/>
      <c r="F128" s="4"/>
      <c r="G128" s="8"/>
      <c r="H128" s="9"/>
      <c r="I128" s="9"/>
      <c r="J128" s="5"/>
    </row>
    <row r="129" spans="1:10" x14ac:dyDescent="0.35">
      <c r="A129" s="4"/>
      <c r="B129" s="79" t="str">
        <f>IFERROR(VLOOKUP(DRC_Projets[[#This Row],[Organisation*]],typeorga,2,FALSE),"")</f>
        <v/>
      </c>
      <c r="C129" s="8"/>
      <c r="D129" s="6"/>
      <c r="E129" s="7"/>
      <c r="F129" s="4"/>
      <c r="G129" s="8"/>
      <c r="H129" s="9"/>
      <c r="I129" s="9"/>
      <c r="J129" s="5"/>
    </row>
    <row r="130" spans="1:10" x14ac:dyDescent="0.35">
      <c r="A130" s="4"/>
      <c r="B130" s="79" t="str">
        <f>IFERROR(VLOOKUP(DRC_Projets[[#This Row],[Organisation*]],typeorga,2,FALSE),"")</f>
        <v/>
      </c>
      <c r="C130" s="8"/>
      <c r="D130" s="6"/>
      <c r="E130" s="7"/>
      <c r="F130" s="4"/>
      <c r="G130" s="8"/>
      <c r="H130" s="9"/>
      <c r="I130" s="9"/>
      <c r="J130" s="5"/>
    </row>
    <row r="131" spans="1:10" x14ac:dyDescent="0.35">
      <c r="A131" s="4"/>
      <c r="B131" s="79" t="str">
        <f>IFERROR(VLOOKUP(DRC_Projets[[#This Row],[Organisation*]],typeorga,2,FALSE),"")</f>
        <v/>
      </c>
      <c r="C131" s="8"/>
      <c r="D131" s="6"/>
      <c r="E131" s="7"/>
      <c r="F131" s="4"/>
      <c r="G131" s="8"/>
      <c r="H131" s="9"/>
      <c r="I131" s="9"/>
      <c r="J131" s="5"/>
    </row>
    <row r="132" spans="1:10" x14ac:dyDescent="0.35">
      <c r="A132" s="4"/>
      <c r="B132" s="79" t="str">
        <f>IFERROR(VLOOKUP(DRC_Projets[[#This Row],[Organisation*]],typeorga,2,FALSE),"")</f>
        <v/>
      </c>
      <c r="C132" s="8"/>
      <c r="D132" s="6"/>
      <c r="E132" s="7"/>
      <c r="F132" s="4"/>
      <c r="G132" s="8"/>
      <c r="H132" s="9"/>
      <c r="I132" s="9"/>
      <c r="J132" s="5"/>
    </row>
    <row r="133" spans="1:10" x14ac:dyDescent="0.35">
      <c r="A133" s="4"/>
      <c r="B133" s="79" t="str">
        <f>IFERROR(VLOOKUP(DRC_Projets[[#This Row],[Organisation*]],typeorga,2,FALSE),"")</f>
        <v/>
      </c>
      <c r="C133" s="8"/>
      <c r="D133" s="6"/>
      <c r="E133" s="7"/>
      <c r="F133" s="4"/>
      <c r="G133" s="8"/>
      <c r="H133" s="9"/>
      <c r="I133" s="9"/>
      <c r="J133" s="5"/>
    </row>
    <row r="134" spans="1:10" x14ac:dyDescent="0.35">
      <c r="A134" s="4"/>
      <c r="B134" s="79" t="str">
        <f>IFERROR(VLOOKUP(DRC_Projets[[#This Row],[Organisation*]],typeorga,2,FALSE),"")</f>
        <v/>
      </c>
      <c r="C134" s="8"/>
      <c r="D134" s="6"/>
      <c r="E134" s="7"/>
      <c r="F134" s="4"/>
      <c r="G134" s="8"/>
      <c r="H134" s="9"/>
      <c r="I134" s="9"/>
      <c r="J134" s="5"/>
    </row>
    <row r="135" spans="1:10" x14ac:dyDescent="0.35">
      <c r="A135" s="4"/>
      <c r="B135" s="79" t="str">
        <f>IFERROR(VLOOKUP(DRC_Projets[[#This Row],[Organisation*]],typeorga,2,FALSE),"")</f>
        <v/>
      </c>
      <c r="C135" s="8"/>
      <c r="D135" s="6"/>
      <c r="E135" s="7"/>
      <c r="F135" s="4"/>
      <c r="G135" s="8"/>
      <c r="H135" s="9"/>
      <c r="I135" s="9"/>
      <c r="J135" s="5"/>
    </row>
    <row r="136" spans="1:10" x14ac:dyDescent="0.35">
      <c r="A136" s="4"/>
      <c r="B136" s="79" t="str">
        <f>IFERROR(VLOOKUP(DRC_Projets[[#This Row],[Organisation*]],typeorga,2,FALSE),"")</f>
        <v/>
      </c>
      <c r="C136" s="8"/>
      <c r="D136" s="6"/>
      <c r="E136" s="7"/>
      <c r="F136" s="4"/>
      <c r="G136" s="8"/>
      <c r="H136" s="9"/>
      <c r="I136" s="9"/>
      <c r="J136" s="5"/>
    </row>
    <row r="137" spans="1:10" x14ac:dyDescent="0.35">
      <c r="A137" s="4"/>
      <c r="B137" s="79" t="str">
        <f>IFERROR(VLOOKUP(DRC_Projets[[#This Row],[Organisation*]],typeorga,2,FALSE),"")</f>
        <v/>
      </c>
      <c r="C137" s="8"/>
      <c r="D137" s="6"/>
      <c r="E137" s="7"/>
      <c r="F137" s="4"/>
      <c r="G137" s="8"/>
      <c r="H137" s="9"/>
      <c r="I137" s="9"/>
      <c r="J137" s="5"/>
    </row>
    <row r="138" spans="1:10" x14ac:dyDescent="0.35">
      <c r="A138" s="4"/>
      <c r="B138" s="79" t="str">
        <f>IFERROR(VLOOKUP(DRC_Projets[[#This Row],[Organisation*]],typeorga,2,FALSE),"")</f>
        <v/>
      </c>
      <c r="C138" s="8"/>
      <c r="D138" s="6"/>
      <c r="E138" s="7"/>
      <c r="F138" s="4"/>
      <c r="G138" s="8"/>
      <c r="H138" s="9"/>
      <c r="I138" s="9"/>
      <c r="J138" s="5"/>
    </row>
    <row r="139" spans="1:10" x14ac:dyDescent="0.35">
      <c r="A139" s="4"/>
      <c r="B139" s="79" t="str">
        <f>IFERROR(VLOOKUP(DRC_Projets[[#This Row],[Organisation*]],typeorga,2,FALSE),"")</f>
        <v/>
      </c>
      <c r="C139" s="8"/>
      <c r="D139" s="6"/>
      <c r="E139" s="7"/>
      <c r="F139" s="4"/>
      <c r="G139" s="8"/>
      <c r="H139" s="9"/>
      <c r="I139" s="9"/>
      <c r="J139" s="5"/>
    </row>
    <row r="140" spans="1:10" x14ac:dyDescent="0.35">
      <c r="A140" s="4"/>
      <c r="B140" s="79" t="str">
        <f>IFERROR(VLOOKUP(DRC_Projets[[#This Row],[Organisation*]],typeorga,2,FALSE),"")</f>
        <v/>
      </c>
      <c r="C140" s="8"/>
      <c r="D140" s="6"/>
      <c r="E140" s="7"/>
      <c r="F140" s="4"/>
      <c r="G140" s="8"/>
      <c r="H140" s="9"/>
      <c r="I140" s="9"/>
      <c r="J140" s="5"/>
    </row>
    <row r="141" spans="1:10" x14ac:dyDescent="0.35">
      <c r="A141" s="4"/>
      <c r="B141" s="79" t="str">
        <f>IFERROR(VLOOKUP(DRC_Projets[[#This Row],[Organisation*]],typeorga,2,FALSE),"")</f>
        <v/>
      </c>
      <c r="C141" s="8"/>
      <c r="D141" s="6"/>
      <c r="E141" s="7"/>
      <c r="F141" s="4"/>
      <c r="G141" s="8"/>
      <c r="H141" s="9"/>
      <c r="I141" s="9"/>
      <c r="J141" s="5"/>
    </row>
    <row r="142" spans="1:10" x14ac:dyDescent="0.35">
      <c r="A142" s="4"/>
      <c r="B142" s="79" t="str">
        <f>IFERROR(VLOOKUP(DRC_Projets[[#This Row],[Organisation*]],typeorga,2,FALSE),"")</f>
        <v/>
      </c>
      <c r="C142" s="8"/>
      <c r="D142" s="6"/>
      <c r="E142" s="7"/>
      <c r="F142" s="4"/>
      <c r="G142" s="8"/>
      <c r="H142" s="9"/>
      <c r="I142" s="9"/>
      <c r="J142" s="5"/>
    </row>
    <row r="143" spans="1:10" x14ac:dyDescent="0.35">
      <c r="A143" s="4"/>
      <c r="B143" s="79" t="str">
        <f>IFERROR(VLOOKUP(DRC_Projets[[#This Row],[Organisation*]],typeorga,2,FALSE),"")</f>
        <v/>
      </c>
      <c r="C143" s="8"/>
      <c r="D143" s="6"/>
      <c r="E143" s="7"/>
      <c r="F143" s="4"/>
      <c r="G143" s="8"/>
      <c r="H143" s="9"/>
      <c r="I143" s="9"/>
      <c r="J143" s="5"/>
    </row>
    <row r="144" spans="1:10" x14ac:dyDescent="0.35">
      <c r="A144" s="4"/>
      <c r="B144" s="79" t="str">
        <f>IFERROR(VLOOKUP(DRC_Projets[[#This Row],[Organisation*]],typeorga,2,FALSE),"")</f>
        <v/>
      </c>
      <c r="C144" s="8"/>
      <c r="D144" s="6"/>
      <c r="E144" s="7"/>
      <c r="F144" s="4"/>
      <c r="G144" s="8"/>
      <c r="H144" s="9"/>
      <c r="I144" s="9"/>
      <c r="J144" s="5"/>
    </row>
    <row r="145" spans="1:10" x14ac:dyDescent="0.35">
      <c r="A145" s="4"/>
      <c r="B145" s="79" t="str">
        <f>IFERROR(VLOOKUP(DRC_Projets[[#This Row],[Organisation*]],typeorga,2,FALSE),"")</f>
        <v/>
      </c>
      <c r="C145" s="8"/>
      <c r="D145" s="6"/>
      <c r="E145" s="7"/>
      <c r="F145" s="4"/>
      <c r="G145" s="8"/>
      <c r="H145" s="9"/>
      <c r="I145" s="9"/>
      <c r="J145" s="5"/>
    </row>
    <row r="146" spans="1:10" x14ac:dyDescent="0.35">
      <c r="A146" s="4"/>
      <c r="B146" s="79" t="str">
        <f>IFERROR(VLOOKUP(DRC_Projets[[#This Row],[Organisation*]],typeorga,2,FALSE),"")</f>
        <v/>
      </c>
      <c r="C146" s="8"/>
      <c r="D146" s="6"/>
      <c r="E146" s="7"/>
      <c r="F146" s="4"/>
      <c r="G146" s="8"/>
      <c r="H146" s="9"/>
      <c r="I146" s="9"/>
      <c r="J146" s="5"/>
    </row>
    <row r="147" spans="1:10" x14ac:dyDescent="0.35">
      <c r="A147" s="4"/>
      <c r="B147" s="79" t="str">
        <f>IFERROR(VLOOKUP(DRC_Projets[[#This Row],[Organisation*]],typeorga,2,FALSE),"")</f>
        <v/>
      </c>
      <c r="C147" s="8"/>
      <c r="D147" s="6"/>
      <c r="E147" s="7"/>
      <c r="F147" s="4"/>
      <c r="G147" s="8"/>
      <c r="H147" s="9"/>
      <c r="I147" s="9"/>
      <c r="J147" s="5"/>
    </row>
    <row r="148" spans="1:10" x14ac:dyDescent="0.35">
      <c r="A148" s="4"/>
      <c r="B148" s="79" t="str">
        <f>IFERROR(VLOOKUP(DRC_Projets[[#This Row],[Organisation*]],typeorga,2,FALSE),"")</f>
        <v/>
      </c>
      <c r="C148" s="8"/>
      <c r="D148" s="6"/>
      <c r="E148" s="7"/>
      <c r="F148" s="4"/>
      <c r="G148" s="8"/>
      <c r="H148" s="9"/>
      <c r="I148" s="9"/>
      <c r="J148" s="5"/>
    </row>
    <row r="149" spans="1:10" x14ac:dyDescent="0.35">
      <c r="A149" s="4"/>
      <c r="B149" s="79" t="str">
        <f>IFERROR(VLOOKUP(DRC_Projets[[#This Row],[Organisation*]],typeorga,2,FALSE),"")</f>
        <v/>
      </c>
      <c r="C149" s="8"/>
      <c r="D149" s="6"/>
      <c r="E149" s="7"/>
      <c r="F149" s="4"/>
      <c r="G149" s="8"/>
      <c r="H149" s="9"/>
      <c r="I149" s="9"/>
      <c r="J149" s="5"/>
    </row>
    <row r="150" spans="1:10" x14ac:dyDescent="0.35">
      <c r="A150" s="4"/>
      <c r="B150" s="79" t="str">
        <f>IFERROR(VLOOKUP(DRC_Projets[[#This Row],[Organisation*]],typeorga,2,FALSE),"")</f>
        <v/>
      </c>
      <c r="C150" s="8"/>
      <c r="D150" s="6"/>
      <c r="E150" s="7"/>
      <c r="F150" s="4"/>
      <c r="G150" s="8"/>
      <c r="H150" s="9"/>
      <c r="I150" s="9"/>
      <c r="J150" s="5"/>
    </row>
  </sheetData>
  <sheetProtection algorithmName="SHA-512" hashValue="7SnkMla5/rF9cCxs8Qu3s07ADQQ/TPSD0BWTT9NmR88817lWTZli0RQqm9fnts0u3U94Sx9zZ+U0HmyFXs/hwg==" saltValue="glCHNVDL1bV7odpqgq11lg==" spinCount="100000" sheet="1" objects="1" scenarios="1"/>
  <mergeCells count="1">
    <mergeCell ref="A3:J3"/>
  </mergeCells>
  <dataValidations xWindow="437" yWindow="580" count="14">
    <dataValidation type="date" operator="greaterThan" allowBlank="1" showInputMessage="1" showErrorMessage="1" prompt="Les dates de début et de fin de projet en lien avec les dates contractuelles de votre financement. Le format accepté est le suivant : &quot;MM/AA&quot; (Mois / Année en chiffres)" sqref="H5:I150" xr:uid="{F1145E98-E16D-40AF-BD20-663C261AD431}">
      <formula1>40179</formula1>
    </dataValidation>
    <dataValidation allowBlank="1" showInputMessage="1" showErrorMessage="1" prompt="Les dates de début et de fin de projet en lien avec les dates contractuelles de votre financement. Le format accepté est le suivant : &quot;MM/AA&quot; (Mois / Année en chiffres)" sqref="H4:I4" xr:uid="{7A72ED07-7700-4637-931D-9F3529E6B71C}"/>
    <dataValidation type="list" allowBlank="1" showInputMessage="1" showErrorMessage="1" prompt="Indiquez le statut du projet dans la liste déroulante" sqref="G5:G150" xr:uid="{05CD1832-A231-4484-AAE6-2EE887ADCC12}">
      <formula1>Statut</formula1>
    </dataValidation>
    <dataValidation allowBlank="1" showInputMessage="1" showErrorMessage="1" prompt="Indiquez le statut du projet dans la liste déroulante" sqref="G4" xr:uid="{4D6943A7-6A6C-45E0-BDE5-DBFEBE7BB86E}"/>
    <dataValidation allowBlank="1" showInputMessage="1" showErrorMessage="1" prompt="Ecrire le titre du projet" sqref="E4:E150" xr:uid="{D25B5A49-89D0-4A34-AC11-BAE298D24397}"/>
    <dataValidation type="whole" operator="greaterThan" allowBlank="1" showInputMessage="1" showErrorMessage="1" prompt="Ecrire le montant total du budget en $ pour les activités spécifique à la Sécurité Alimentaire" sqref="D5:D150" xr:uid="{EB427FC3-6005-47DE-9152-F612815C576C}">
      <formula1>0</formula1>
    </dataValidation>
    <dataValidation allowBlank="1" showInputMessage="1" showErrorMessage="1" prompt="Ecrire le montant total du budget en $ pour les activités spécifique à la Sécurité Alimentaire" sqref="D4" xr:uid="{2CB80B15-17AE-42F9-9246-CD7D5A27DDB1}"/>
    <dataValidation allowBlank="1" showInputMessage="1" showErrorMessage="1" prompt="Choisir dans la liste déroulante le type de votre organisation" sqref="B4:C4 B5:B150" xr:uid="{5E3BC8E0-735A-4A8B-81D1-407403C5F643}"/>
    <dataValidation allowBlank="1" showInputMessage="1" showErrorMessage="1" prompt="Ecrire le nom de votre organisation" sqref="A4" xr:uid="{4CA06E70-50B1-49C2-9C5B-90CE71A28DD2}"/>
    <dataValidation allowBlank="1" showInputMessage="1" showErrorMessage="1" prompt="Ecrire le nom du bailleur de fond (si l'activité est sur fond propre, indiquer Fonds Propres). Si vous êtes partenaire de la FAO ou PAM merci de ne pas renseigner les activités financés par le PAM/FAO dans cette matrice." sqref="C4" xr:uid="{FA056032-C6C9-4FBF-819F-1703D6582C01}"/>
    <dataValidation type="list" allowBlank="1" showInputMessage="1" showErrorMessage="1" prompt="Ecrire le nom de votre bailleur. Si vous avez été financé par plusieurs bailleurs pour votre projet, choisissez &quot;Multi-bailleur&quot;. Si vous financez vous même votre projet, choisissez &quot;Fond Propres&quot;" sqref="C5:C150" xr:uid="{3651CA13-B440-406C-B0EC-E7D1E3304372}">
      <formula1>bailleur</formula1>
    </dataValidation>
    <dataValidation type="list" allowBlank="1" showInputMessage="1" showErrorMessage="1" prompt="Ecrire le nom de votre organisation" sqref="A5:A150" xr:uid="{230DE42F-32B7-499D-8BA0-3DDD0D5A0D7A}">
      <formula1>Orga</formula1>
    </dataValidation>
    <dataValidation allowBlank="1" showInputMessage="1" showErrorMessage="1" prompt="Choisir dans la liste déroulante le type de projet" sqref="F4" xr:uid="{29389CCC-1563-4022-9520-4BE4A4DDD665}"/>
    <dataValidation type="list" allowBlank="1" showInputMessage="1" showErrorMessage="1" prompt="Choisir dans la liste déroulante le type de projet" sqref="F5:F150" xr:uid="{54A2BB7A-F08A-4338-B97B-42401DC0ACBD}">
      <formula1>HRPouDEV</formula1>
    </dataValidation>
  </dataValidations>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F36AB-0064-4363-AADA-D8B2E8CD3C4A}">
  <dimension ref="A1:BD305"/>
  <sheetViews>
    <sheetView showGridLines="0" tabSelected="1" zoomScale="70" zoomScaleNormal="70" workbookViewId="0">
      <pane xSplit="3" ySplit="5" topLeftCell="D6" activePane="bottomRight" state="frozen"/>
      <selection pane="topRight" activeCell="E1" sqref="E1"/>
      <selection pane="bottomLeft" activeCell="A6" sqref="A6"/>
      <selection pane="bottomRight" activeCell="H7" sqref="H7"/>
    </sheetView>
  </sheetViews>
  <sheetFormatPr defaultColWidth="11.453125" defaultRowHeight="14.5" x14ac:dyDescent="0.35"/>
  <cols>
    <col min="1" max="1" width="22.26953125" customWidth="1"/>
    <col min="2" max="2" width="21.453125" customWidth="1"/>
    <col min="3" max="3" width="19.6328125" customWidth="1"/>
    <col min="4" max="4" width="18.6328125" customWidth="1"/>
    <col min="5" max="5" width="21.26953125" customWidth="1"/>
    <col min="6" max="6" width="23.54296875" bestFit="1" customWidth="1"/>
    <col min="7" max="7" width="31.1796875" customWidth="1"/>
    <col min="8" max="8" width="22.36328125" customWidth="1"/>
    <col min="9" max="9" width="20.36328125" customWidth="1"/>
    <col min="10" max="10" width="29.90625" customWidth="1"/>
    <col min="11" max="11" width="19.1796875" customWidth="1"/>
    <col min="12" max="12" width="18" bestFit="1" customWidth="1"/>
    <col min="13" max="14" width="16.6328125" customWidth="1"/>
    <col min="15" max="15" width="19.1796875" customWidth="1"/>
    <col min="16" max="16" width="19.26953125" bestFit="1" customWidth="1"/>
    <col min="17" max="17" width="13.1796875" bestFit="1" customWidth="1"/>
    <col min="18" max="18" width="13.7265625" bestFit="1" customWidth="1"/>
    <col min="19" max="20" width="14.81640625" customWidth="1"/>
    <col min="21" max="21" width="18.1796875" customWidth="1"/>
    <col min="22" max="22" width="15.453125" customWidth="1"/>
    <col min="23" max="23" width="15.7265625" customWidth="1"/>
    <col min="24" max="24" width="15.81640625" customWidth="1"/>
    <col min="25" max="25" width="16.26953125" customWidth="1"/>
    <col min="26" max="26" width="15.26953125" customWidth="1"/>
    <col min="27" max="27" width="4.81640625" customWidth="1"/>
    <col min="28" max="28" width="9.1796875" bestFit="1" customWidth="1"/>
    <col min="29" max="30" width="9.26953125" bestFit="1" customWidth="1"/>
    <col min="31" max="31" width="9.26953125" customWidth="1"/>
    <col min="32" max="32" width="12.1796875" customWidth="1"/>
    <col min="33" max="33" width="8.7265625" bestFit="1" customWidth="1"/>
    <col min="34" max="34" width="9.26953125" bestFit="1" customWidth="1"/>
    <col min="35" max="35" width="4.54296875" bestFit="1" customWidth="1"/>
    <col min="36" max="36" width="11.81640625" customWidth="1"/>
    <col min="37" max="37" width="11.08984375" customWidth="1"/>
    <col min="38" max="38" width="13.453125" bestFit="1" customWidth="1"/>
    <col min="39" max="39" width="13.36328125" customWidth="1"/>
    <col min="40" max="40" width="15.1796875" bestFit="1" customWidth="1"/>
    <col min="41" max="41" width="15.54296875" bestFit="1" customWidth="1"/>
    <col min="42" max="42" width="21.81640625" bestFit="1" customWidth="1"/>
    <col min="43" max="43" width="14.54296875" bestFit="1" customWidth="1"/>
    <col min="44" max="44" width="15.54296875" bestFit="1" customWidth="1"/>
    <col min="45" max="45" width="15.54296875" customWidth="1"/>
    <col min="46" max="46" width="5" customWidth="1"/>
    <col min="47" max="47" width="32.36328125" customWidth="1"/>
    <col min="48" max="48" width="26.26953125" customWidth="1"/>
    <col min="49" max="49" width="23" customWidth="1"/>
    <col min="50" max="50" width="4.36328125" customWidth="1"/>
    <col min="51" max="51" width="17.453125" customWidth="1"/>
    <col min="52" max="52" width="13.6328125" hidden="1" customWidth="1"/>
    <col min="53" max="53" width="13.453125" hidden="1" customWidth="1"/>
    <col min="54" max="54" width="11.453125" hidden="1" customWidth="1"/>
    <col min="55" max="55" width="14.453125" hidden="1" customWidth="1"/>
    <col min="56" max="56" width="11.453125" hidden="1" customWidth="1"/>
    <col min="57" max="57" width="0" hidden="1" customWidth="1"/>
  </cols>
  <sheetData>
    <row r="1" spans="1:56" ht="17.5" customHeight="1" x14ac:dyDescent="0.35">
      <c r="C1" s="1" t="s">
        <v>0</v>
      </c>
      <c r="D1" s="80" t="s">
        <v>3659</v>
      </c>
    </row>
    <row r="2" spans="1:56" ht="17.5" customHeight="1" x14ac:dyDescent="0.35">
      <c r="C2" s="14" t="s">
        <v>13</v>
      </c>
    </row>
    <row r="3" spans="1:56" ht="24.65" customHeight="1" x14ac:dyDescent="0.35">
      <c r="C3" s="51"/>
      <c r="E3" s="54"/>
      <c r="F3" s="54"/>
      <c r="G3" s="28" t="s">
        <v>14</v>
      </c>
      <c r="H3" s="28"/>
      <c r="I3" s="55"/>
      <c r="J3" s="29" t="s">
        <v>14</v>
      </c>
      <c r="K3" s="28"/>
      <c r="L3" s="28"/>
      <c r="M3" s="28"/>
      <c r="O3" s="28"/>
      <c r="P3" s="28"/>
      <c r="Q3" s="16"/>
      <c r="R3" s="16"/>
      <c r="S3" s="16"/>
      <c r="T3" s="16"/>
      <c r="U3" s="16"/>
      <c r="V3" s="15" t="s">
        <v>14</v>
      </c>
      <c r="W3" s="16"/>
      <c r="X3" s="16"/>
      <c r="Y3" s="16"/>
      <c r="Z3" s="28"/>
      <c r="AA3" s="15"/>
      <c r="AB3" s="15"/>
      <c r="AC3" s="15"/>
      <c r="AD3" s="15"/>
      <c r="AE3" s="15"/>
      <c r="AF3" s="15"/>
      <c r="AG3" s="15"/>
      <c r="AH3" s="15"/>
      <c r="AI3" s="15"/>
      <c r="AJ3" s="15"/>
      <c r="AK3" s="15"/>
      <c r="AL3" s="15"/>
      <c r="AM3" s="15"/>
      <c r="AN3" s="15"/>
      <c r="AO3" s="15"/>
      <c r="AP3" s="56"/>
      <c r="AQ3" s="15"/>
      <c r="AR3" s="15"/>
      <c r="AS3" s="28"/>
      <c r="AT3" s="15"/>
      <c r="AU3" s="15"/>
      <c r="AV3" s="15"/>
      <c r="AW3" s="15"/>
      <c r="AX3" s="15"/>
    </row>
    <row r="4" spans="1:56" s="17" customFormat="1" ht="42" customHeight="1" x14ac:dyDescent="0.35">
      <c r="A4" s="158" t="s">
        <v>15</v>
      </c>
      <c r="B4" s="158"/>
      <c r="C4" s="162" t="s">
        <v>16</v>
      </c>
      <c r="D4" s="163"/>
      <c r="E4" s="163"/>
      <c r="F4" s="163"/>
      <c r="G4" s="163"/>
      <c r="H4" s="163"/>
      <c r="I4" s="163"/>
      <c r="J4" s="163"/>
      <c r="K4" s="164"/>
      <c r="L4" s="160" t="s">
        <v>3650</v>
      </c>
      <c r="M4" s="161"/>
      <c r="N4" s="160" t="s">
        <v>3868</v>
      </c>
      <c r="O4" s="168"/>
      <c r="P4" s="161"/>
      <c r="Q4" s="165" t="s">
        <v>17</v>
      </c>
      <c r="R4" s="166"/>
      <c r="S4" s="166"/>
      <c r="T4" s="167"/>
      <c r="U4" s="159" t="s">
        <v>18</v>
      </c>
      <c r="V4" s="159"/>
      <c r="W4" s="159"/>
      <c r="X4" s="155" t="s">
        <v>3652</v>
      </c>
      <c r="Y4" s="156"/>
      <c r="Z4" s="157"/>
      <c r="AA4" s="30"/>
      <c r="AB4" s="151" t="s">
        <v>3653</v>
      </c>
      <c r="AC4" s="151"/>
      <c r="AD4" s="151"/>
      <c r="AE4" s="151"/>
      <c r="AF4" s="151"/>
      <c r="AG4" s="151"/>
      <c r="AH4" s="151"/>
      <c r="AJ4" s="152" t="s">
        <v>19</v>
      </c>
      <c r="AK4" s="153"/>
      <c r="AL4" s="153"/>
      <c r="AM4" s="153"/>
      <c r="AN4" s="153"/>
      <c r="AO4" s="153"/>
      <c r="AP4" s="153"/>
      <c r="AQ4" s="153"/>
      <c r="AR4" s="153"/>
      <c r="AS4" s="154"/>
      <c r="AT4" s="31"/>
      <c r="AU4" s="150" t="s">
        <v>20</v>
      </c>
      <c r="AV4" s="150"/>
      <c r="AW4" s="150"/>
      <c r="AX4" s="15"/>
      <c r="AY4"/>
    </row>
    <row r="5" spans="1:56" s="18" customFormat="1" ht="52" x14ac:dyDescent="0.35">
      <c r="A5" s="32" t="s">
        <v>2</v>
      </c>
      <c r="B5" s="32" t="s">
        <v>3869</v>
      </c>
      <c r="C5" s="33" t="s">
        <v>7</v>
      </c>
      <c r="D5" s="33" t="s">
        <v>5</v>
      </c>
      <c r="E5" s="33" t="s">
        <v>22</v>
      </c>
      <c r="F5" s="33" t="s">
        <v>23</v>
      </c>
      <c r="G5" s="33" t="s">
        <v>24</v>
      </c>
      <c r="H5" s="33" t="s">
        <v>3673</v>
      </c>
      <c r="I5" s="33" t="s">
        <v>3860</v>
      </c>
      <c r="J5" s="33" t="s">
        <v>3870</v>
      </c>
      <c r="K5" s="33" t="s">
        <v>3660</v>
      </c>
      <c r="L5" s="94" t="s">
        <v>3612</v>
      </c>
      <c r="M5" s="94" t="s">
        <v>3713</v>
      </c>
      <c r="N5" s="94" t="s">
        <v>3895</v>
      </c>
      <c r="O5" s="94" t="s">
        <v>3613</v>
      </c>
      <c r="P5" s="94" t="s">
        <v>3651</v>
      </c>
      <c r="Q5" s="34" t="s">
        <v>25</v>
      </c>
      <c r="R5" s="34" t="s">
        <v>26</v>
      </c>
      <c r="S5" s="34" t="s">
        <v>27</v>
      </c>
      <c r="T5" s="34" t="s">
        <v>28</v>
      </c>
      <c r="U5" s="35" t="s">
        <v>29</v>
      </c>
      <c r="V5" s="35" t="s">
        <v>30</v>
      </c>
      <c r="W5" s="35" t="s">
        <v>31</v>
      </c>
      <c r="X5" s="36" t="s">
        <v>3714</v>
      </c>
      <c r="Y5" s="36" t="s">
        <v>11</v>
      </c>
      <c r="Z5" s="36" t="s">
        <v>3889</v>
      </c>
      <c r="AA5" s="37" t="s">
        <v>33</v>
      </c>
      <c r="AB5" s="36" t="s">
        <v>34</v>
      </c>
      <c r="AC5" s="36" t="s">
        <v>35</v>
      </c>
      <c r="AD5" s="36" t="s">
        <v>36</v>
      </c>
      <c r="AE5" s="36" t="s">
        <v>37</v>
      </c>
      <c r="AF5" s="36" t="s">
        <v>38</v>
      </c>
      <c r="AG5" s="36" t="s">
        <v>39</v>
      </c>
      <c r="AH5" s="36" t="s">
        <v>40</v>
      </c>
      <c r="AI5" s="43" t="s">
        <v>41</v>
      </c>
      <c r="AJ5" s="36" t="s">
        <v>42</v>
      </c>
      <c r="AK5" s="36" t="s">
        <v>43</v>
      </c>
      <c r="AL5" s="36" t="s">
        <v>3871</v>
      </c>
      <c r="AM5" s="36" t="s">
        <v>3873</v>
      </c>
      <c r="AN5" s="36" t="s">
        <v>3872</v>
      </c>
      <c r="AO5" s="36" t="s">
        <v>3859</v>
      </c>
      <c r="AP5" s="36" t="s">
        <v>3874</v>
      </c>
      <c r="AQ5" s="36" t="s">
        <v>44</v>
      </c>
      <c r="AR5" s="36" t="s">
        <v>32</v>
      </c>
      <c r="AS5" s="36" t="s">
        <v>3875</v>
      </c>
      <c r="AT5" s="37" t="s">
        <v>45</v>
      </c>
      <c r="AU5" s="38" t="s">
        <v>3614</v>
      </c>
      <c r="AV5" s="38" t="s">
        <v>3671</v>
      </c>
      <c r="AW5" s="38" t="s">
        <v>46</v>
      </c>
      <c r="AX5" s="37" t="s">
        <v>47</v>
      </c>
      <c r="AY5" s="39" t="s">
        <v>12</v>
      </c>
      <c r="AZ5" s="82" t="s">
        <v>3662</v>
      </c>
      <c r="BA5" s="82" t="s">
        <v>3663</v>
      </c>
      <c r="BB5" s="82" t="s">
        <v>3664</v>
      </c>
      <c r="BC5" s="82" t="s">
        <v>3665</v>
      </c>
      <c r="BD5" s="129" t="s">
        <v>3894</v>
      </c>
    </row>
    <row r="6" spans="1:56" x14ac:dyDescent="0.35">
      <c r="A6" s="48"/>
      <c r="B6" s="5"/>
      <c r="C6" s="8"/>
      <c r="D6" s="8"/>
      <c r="E6" s="40" t="str">
        <f>IFERROR(VLOOKUP(DRC_Activite[[#This Row],[Typologie de l''activité*]],atc_os,2,FALSE),"")</f>
        <v/>
      </c>
      <c r="F6" s="8"/>
      <c r="G6" s="8"/>
      <c r="H6" s="8"/>
      <c r="I6" s="8"/>
      <c r="J6" s="5"/>
      <c r="K6" s="8"/>
      <c r="L6" s="41"/>
      <c r="M6" s="52"/>
      <c r="N6" s="130"/>
      <c r="O6" s="53"/>
      <c r="P6" s="8"/>
      <c r="Q6" s="8"/>
      <c r="R6" s="8"/>
      <c r="S6" s="8"/>
      <c r="T6" s="42"/>
      <c r="U6" s="8"/>
      <c r="V6" s="42"/>
      <c r="W6" s="42"/>
      <c r="X6" s="22"/>
      <c r="Y6" s="22"/>
      <c r="Z6" s="8"/>
      <c r="AA6" s="43"/>
      <c r="AB6" s="44"/>
      <c r="AC6" s="44"/>
      <c r="AD6" s="44"/>
      <c r="AE6" s="44"/>
      <c r="AF6" s="44"/>
      <c r="AG6" s="44"/>
      <c r="AH6" s="20">
        <f t="shared" ref="AH6:AH69" si="0">SUM(AB6:AG6)</f>
        <v>0</v>
      </c>
      <c r="AI6" s="43"/>
      <c r="AJ6" s="95"/>
      <c r="AK6" s="95"/>
      <c r="AL6" s="95"/>
      <c r="AM6" s="95"/>
      <c r="AN6" s="95"/>
      <c r="AO6" s="21">
        <f t="shared" ref="AO6:AO69" si="1">SUM(AL6:AN6)</f>
        <v>0</v>
      </c>
      <c r="AP6" s="50"/>
      <c r="AQ6" s="45"/>
      <c r="AR6" s="45"/>
      <c r="AS6" s="8"/>
      <c r="AT6" s="43"/>
      <c r="AU6" s="8"/>
      <c r="AV6" s="8"/>
      <c r="AW6" s="5"/>
      <c r="AX6" s="43"/>
      <c r="AY6" s="81"/>
      <c r="AZ6" s="83" t="str">
        <f t="shared" ref="AZ6:AZ69" si="2">"DRC"</f>
        <v>DRC</v>
      </c>
      <c r="BA6" s="83" t="e">
        <f>VLOOKUP(DRC_Activite[[#This Row],[Province*]],Table19[],2,FALSE)</f>
        <v>#N/A</v>
      </c>
      <c r="BB6" s="83" t="e">
        <f>VLOOKUP(DRC_Activite[[#This Row],[Territoire*]],Table18[[Territoire]:[Code Territoire]],3,FALSE)</f>
        <v>#N/A</v>
      </c>
      <c r="BC6" s="83" t="e">
        <f>VLOOKUP(DRC_Activite[[#This Row],[Zone de santé*]],Table17[[Zone de Santé]:[Pcode ZS]],4,FALSE)</f>
        <v>#N/A</v>
      </c>
      <c r="BD6" s="128" t="str">
        <f>DRC_Activite[[#This Row],[Typologie de l''activité*]]&amp;DRC_Activite[[#This Row],[Modalités d''intervention*]]</f>
        <v/>
      </c>
    </row>
    <row r="7" spans="1:56" x14ac:dyDescent="0.35">
      <c r="A7" s="48"/>
      <c r="B7" s="5"/>
      <c r="C7" s="8"/>
      <c r="D7" s="8"/>
      <c r="E7" s="40" t="str">
        <f>IFERROR(VLOOKUP(DRC_Activite[[#This Row],[Typologie de l''activité*]],atc_os,2,FALSE),"")</f>
        <v/>
      </c>
      <c r="F7" s="8"/>
      <c r="G7" s="8"/>
      <c r="H7" s="8"/>
      <c r="I7" s="8"/>
      <c r="J7" s="5"/>
      <c r="K7" s="8"/>
      <c r="L7" s="41"/>
      <c r="M7" s="52"/>
      <c r="N7" s="130"/>
      <c r="O7" s="53"/>
      <c r="P7" s="8"/>
      <c r="Q7" s="8"/>
      <c r="R7" s="8"/>
      <c r="S7" s="8"/>
      <c r="T7" s="42"/>
      <c r="U7" s="8"/>
      <c r="V7" s="42"/>
      <c r="W7" s="42"/>
      <c r="X7" s="22"/>
      <c r="Y7" s="22"/>
      <c r="Z7" s="8"/>
      <c r="AA7" s="43"/>
      <c r="AB7" s="44"/>
      <c r="AC7" s="44"/>
      <c r="AD7" s="44"/>
      <c r="AE7" s="44"/>
      <c r="AF7" s="44"/>
      <c r="AG7" s="44"/>
      <c r="AH7" s="20">
        <f t="shared" si="0"/>
        <v>0</v>
      </c>
      <c r="AI7" s="43"/>
      <c r="AJ7" s="95"/>
      <c r="AK7" s="95"/>
      <c r="AL7" s="95"/>
      <c r="AM7" s="95"/>
      <c r="AN7" s="95"/>
      <c r="AO7" s="21">
        <f t="shared" si="1"/>
        <v>0</v>
      </c>
      <c r="AP7" s="50"/>
      <c r="AQ7" s="45"/>
      <c r="AR7" s="45"/>
      <c r="AS7" s="8"/>
      <c r="AT7" s="43"/>
      <c r="AU7" s="8"/>
      <c r="AV7" s="8"/>
      <c r="AW7" s="5"/>
      <c r="AX7" s="43"/>
      <c r="AY7" s="81"/>
      <c r="AZ7" s="83" t="str">
        <f t="shared" si="2"/>
        <v>DRC</v>
      </c>
      <c r="BA7" s="83" t="e">
        <f>VLOOKUP(DRC_Activite[[#This Row],[Province*]],Table19[],2,FALSE)</f>
        <v>#N/A</v>
      </c>
      <c r="BB7" s="83" t="e">
        <f>VLOOKUP(DRC_Activite[[#This Row],[Territoire*]],Table18[[Territoire]:[Code Territoire]],3,FALSE)</f>
        <v>#N/A</v>
      </c>
      <c r="BC7" s="83" t="e">
        <f>VLOOKUP(DRC_Activite[[#This Row],[Zone de santé*]],Table17[[Zone de Santé]:[Pcode ZS]],4,FALSE)</f>
        <v>#N/A</v>
      </c>
      <c r="BD7" s="128" t="str">
        <f>DRC_Activite[[#This Row],[Typologie de l''activité*]]&amp;DRC_Activite[[#This Row],[Modalités d''intervention*]]</f>
        <v/>
      </c>
    </row>
    <row r="8" spans="1:56" x14ac:dyDescent="0.35">
      <c r="A8" s="48"/>
      <c r="B8" s="5"/>
      <c r="C8" s="8"/>
      <c r="D8" s="8"/>
      <c r="E8" s="40" t="str">
        <f>IFERROR(VLOOKUP(DRC_Activite[[#This Row],[Typologie de l''activité*]],atc_os,2,FALSE),"")</f>
        <v/>
      </c>
      <c r="F8" s="8"/>
      <c r="G8" s="8"/>
      <c r="H8" s="8"/>
      <c r="I8" s="8"/>
      <c r="J8" s="5"/>
      <c r="K8" s="8"/>
      <c r="L8" s="41"/>
      <c r="M8" s="52"/>
      <c r="N8" s="130"/>
      <c r="O8" s="53"/>
      <c r="P8" s="8"/>
      <c r="Q8" s="8"/>
      <c r="R8" s="8"/>
      <c r="S8" s="8"/>
      <c r="T8" s="42"/>
      <c r="U8" s="8"/>
      <c r="V8" s="42"/>
      <c r="W8" s="42"/>
      <c r="X8" s="22"/>
      <c r="Y8" s="22"/>
      <c r="Z8" s="8"/>
      <c r="AA8" s="43"/>
      <c r="AB8" s="44"/>
      <c r="AC8" s="44"/>
      <c r="AD8" s="44"/>
      <c r="AE8" s="44"/>
      <c r="AF8" s="44"/>
      <c r="AG8" s="44"/>
      <c r="AH8" s="20">
        <f t="shared" si="0"/>
        <v>0</v>
      </c>
      <c r="AI8" s="43"/>
      <c r="AJ8" s="95"/>
      <c r="AK8" s="95"/>
      <c r="AL8" s="95"/>
      <c r="AM8" s="95"/>
      <c r="AN8" s="95"/>
      <c r="AO8" s="21">
        <f t="shared" si="1"/>
        <v>0</v>
      </c>
      <c r="AP8" s="50"/>
      <c r="AQ8" s="45"/>
      <c r="AR8" s="45"/>
      <c r="AS8" s="8"/>
      <c r="AT8" s="43"/>
      <c r="AU8" s="8"/>
      <c r="AV8" s="8"/>
      <c r="AW8" s="5"/>
      <c r="AX8" s="43"/>
      <c r="AY8" s="81"/>
      <c r="AZ8" s="83" t="str">
        <f t="shared" si="2"/>
        <v>DRC</v>
      </c>
      <c r="BA8" s="83" t="e">
        <f>VLOOKUP(DRC_Activite[[#This Row],[Province*]],Table19[],2,FALSE)</f>
        <v>#N/A</v>
      </c>
      <c r="BB8" s="83" t="e">
        <f>VLOOKUP(DRC_Activite[[#This Row],[Territoire*]],Table18[[Territoire]:[Code Territoire]],3,FALSE)</f>
        <v>#N/A</v>
      </c>
      <c r="BC8" s="83" t="e">
        <f>VLOOKUP(DRC_Activite[[#This Row],[Zone de santé*]],Table17[[Zone de Santé]:[Pcode ZS]],4,FALSE)</f>
        <v>#N/A</v>
      </c>
      <c r="BD8" s="128" t="str">
        <f>DRC_Activite[[#This Row],[Typologie de l''activité*]]&amp;DRC_Activite[[#This Row],[Modalités d''intervention*]]</f>
        <v/>
      </c>
    </row>
    <row r="9" spans="1:56" x14ac:dyDescent="0.35">
      <c r="A9" s="48"/>
      <c r="B9" s="5"/>
      <c r="C9" s="8"/>
      <c r="D9" s="8"/>
      <c r="E9" s="40" t="str">
        <f>IFERROR(VLOOKUP(DRC_Activite[[#This Row],[Typologie de l''activité*]],atc_os,2,FALSE),"")</f>
        <v/>
      </c>
      <c r="F9" s="8"/>
      <c r="G9" s="8"/>
      <c r="H9" s="8"/>
      <c r="I9" s="8"/>
      <c r="J9" s="5"/>
      <c r="K9" s="8"/>
      <c r="L9" s="41"/>
      <c r="M9" s="52"/>
      <c r="N9" s="130"/>
      <c r="O9" s="53"/>
      <c r="P9" s="8"/>
      <c r="Q9" s="8"/>
      <c r="R9" s="8"/>
      <c r="S9" s="8"/>
      <c r="T9" s="42"/>
      <c r="U9" s="8"/>
      <c r="V9" s="42"/>
      <c r="W9" s="42"/>
      <c r="X9" s="22"/>
      <c r="Y9" s="22"/>
      <c r="Z9" s="8"/>
      <c r="AA9" s="43"/>
      <c r="AB9" s="44"/>
      <c r="AC9" s="44"/>
      <c r="AD9" s="44"/>
      <c r="AE9" s="44"/>
      <c r="AF9" s="44"/>
      <c r="AG9" s="44"/>
      <c r="AH9" s="20">
        <f t="shared" si="0"/>
        <v>0</v>
      </c>
      <c r="AI9" s="43"/>
      <c r="AJ9" s="95"/>
      <c r="AK9" s="95"/>
      <c r="AL9" s="95"/>
      <c r="AM9" s="95"/>
      <c r="AN9" s="95"/>
      <c r="AO9" s="21">
        <f t="shared" si="1"/>
        <v>0</v>
      </c>
      <c r="AP9" s="50"/>
      <c r="AQ9" s="45"/>
      <c r="AR9" s="45"/>
      <c r="AS9" s="8"/>
      <c r="AT9" s="43"/>
      <c r="AU9" s="8"/>
      <c r="AV9" s="8"/>
      <c r="AW9" s="5"/>
      <c r="AX9" s="43"/>
      <c r="AY9" s="81"/>
      <c r="AZ9" s="83" t="str">
        <f t="shared" si="2"/>
        <v>DRC</v>
      </c>
      <c r="BA9" s="83" t="e">
        <f>VLOOKUP(DRC_Activite[[#This Row],[Province*]],Table19[],2,FALSE)</f>
        <v>#N/A</v>
      </c>
      <c r="BB9" s="83" t="e">
        <f>VLOOKUP(DRC_Activite[[#This Row],[Territoire*]],Table18[[Territoire]:[Code Territoire]],3,FALSE)</f>
        <v>#N/A</v>
      </c>
      <c r="BC9" s="83" t="e">
        <f>VLOOKUP(DRC_Activite[[#This Row],[Zone de santé*]],Table17[[Zone de Santé]:[Pcode ZS]],4,FALSE)</f>
        <v>#N/A</v>
      </c>
      <c r="BD9" s="128" t="str">
        <f>DRC_Activite[[#This Row],[Typologie de l''activité*]]&amp;DRC_Activite[[#This Row],[Modalités d''intervention*]]</f>
        <v/>
      </c>
    </row>
    <row r="10" spans="1:56" x14ac:dyDescent="0.35">
      <c r="A10" s="48"/>
      <c r="B10" s="5"/>
      <c r="C10" s="8"/>
      <c r="D10" s="8"/>
      <c r="E10" s="40" t="str">
        <f>IFERROR(VLOOKUP(DRC_Activite[[#This Row],[Typologie de l''activité*]],atc_os,2,FALSE),"")</f>
        <v/>
      </c>
      <c r="F10" s="8"/>
      <c r="G10" s="8"/>
      <c r="H10" s="8"/>
      <c r="I10" s="8"/>
      <c r="J10" s="5"/>
      <c r="K10" s="8"/>
      <c r="L10" s="41"/>
      <c r="M10" s="52"/>
      <c r="N10" s="130"/>
      <c r="O10" s="53"/>
      <c r="P10" s="8"/>
      <c r="Q10" s="8"/>
      <c r="R10" s="8"/>
      <c r="S10" s="8"/>
      <c r="T10" s="42"/>
      <c r="U10" s="8"/>
      <c r="V10" s="42"/>
      <c r="W10" s="42"/>
      <c r="X10" s="22"/>
      <c r="Y10" s="22"/>
      <c r="Z10" s="8"/>
      <c r="AA10" s="43"/>
      <c r="AB10" s="44"/>
      <c r="AC10" s="44"/>
      <c r="AD10" s="44"/>
      <c r="AE10" s="44"/>
      <c r="AF10" s="44"/>
      <c r="AG10" s="44"/>
      <c r="AH10" s="20">
        <f t="shared" si="0"/>
        <v>0</v>
      </c>
      <c r="AI10" s="43"/>
      <c r="AJ10" s="95"/>
      <c r="AK10" s="95"/>
      <c r="AL10" s="95"/>
      <c r="AM10" s="95"/>
      <c r="AN10" s="95"/>
      <c r="AO10" s="21">
        <f t="shared" si="1"/>
        <v>0</v>
      </c>
      <c r="AP10" s="50"/>
      <c r="AQ10" s="45"/>
      <c r="AR10" s="45"/>
      <c r="AS10" s="8"/>
      <c r="AT10" s="43"/>
      <c r="AU10" s="8"/>
      <c r="AV10" s="8"/>
      <c r="AW10" s="5"/>
      <c r="AX10" s="43"/>
      <c r="AY10" s="81"/>
      <c r="AZ10" s="83" t="str">
        <f t="shared" si="2"/>
        <v>DRC</v>
      </c>
      <c r="BA10" s="83" t="e">
        <f>VLOOKUP(DRC_Activite[[#This Row],[Province*]],Table19[],2,FALSE)</f>
        <v>#N/A</v>
      </c>
      <c r="BB10" s="83" t="e">
        <f>VLOOKUP(DRC_Activite[[#This Row],[Territoire*]],Table18[[Territoire]:[Code Territoire]],3,FALSE)</f>
        <v>#N/A</v>
      </c>
      <c r="BC10" s="83" t="e">
        <f>VLOOKUP(DRC_Activite[[#This Row],[Zone de santé*]],Table17[[Zone de Santé]:[Pcode ZS]],4,FALSE)</f>
        <v>#N/A</v>
      </c>
      <c r="BD10" s="128" t="str">
        <f>DRC_Activite[[#This Row],[Typologie de l''activité*]]&amp;DRC_Activite[[#This Row],[Modalités d''intervention*]]</f>
        <v/>
      </c>
    </row>
    <row r="11" spans="1:56" x14ac:dyDescent="0.35">
      <c r="A11" s="48"/>
      <c r="B11" s="5"/>
      <c r="C11" s="8"/>
      <c r="D11" s="8"/>
      <c r="E11" s="40" t="str">
        <f>IFERROR(VLOOKUP(DRC_Activite[[#This Row],[Typologie de l''activité*]],atc_os,2,FALSE),"")</f>
        <v/>
      </c>
      <c r="F11" s="8"/>
      <c r="G11" s="8"/>
      <c r="H11" s="8"/>
      <c r="I11" s="8"/>
      <c r="J11" s="5"/>
      <c r="K11" s="8"/>
      <c r="L11" s="41"/>
      <c r="M11" s="52"/>
      <c r="N11" s="130"/>
      <c r="O11" s="53"/>
      <c r="P11" s="8"/>
      <c r="Q11" s="8"/>
      <c r="R11" s="8"/>
      <c r="S11" s="8"/>
      <c r="T11" s="42"/>
      <c r="U11" s="8"/>
      <c r="V11" s="42"/>
      <c r="W11" s="42"/>
      <c r="X11" s="22"/>
      <c r="Y11" s="22"/>
      <c r="Z11" s="8"/>
      <c r="AA11" s="43"/>
      <c r="AB11" s="44"/>
      <c r="AC11" s="44"/>
      <c r="AD11" s="44"/>
      <c r="AE11" s="44"/>
      <c r="AF11" s="44"/>
      <c r="AG11" s="44"/>
      <c r="AH11" s="20">
        <f t="shared" si="0"/>
        <v>0</v>
      </c>
      <c r="AI11" s="43"/>
      <c r="AJ11" s="95"/>
      <c r="AK11" s="95"/>
      <c r="AL11" s="95"/>
      <c r="AM11" s="95"/>
      <c r="AN11" s="95"/>
      <c r="AO11" s="21">
        <f t="shared" si="1"/>
        <v>0</v>
      </c>
      <c r="AP11" s="50"/>
      <c r="AQ11" s="45"/>
      <c r="AR11" s="45"/>
      <c r="AS11" s="8"/>
      <c r="AT11" s="43"/>
      <c r="AU11" s="8"/>
      <c r="AV11" s="8"/>
      <c r="AW11" s="5"/>
      <c r="AX11" s="43"/>
      <c r="AY11" s="81"/>
      <c r="AZ11" s="83" t="str">
        <f t="shared" si="2"/>
        <v>DRC</v>
      </c>
      <c r="BA11" s="83" t="e">
        <f>VLOOKUP(DRC_Activite[[#This Row],[Province*]],Table19[],2,FALSE)</f>
        <v>#N/A</v>
      </c>
      <c r="BB11" s="83" t="e">
        <f>VLOOKUP(DRC_Activite[[#This Row],[Territoire*]],Table18[[Territoire]:[Code Territoire]],3,FALSE)</f>
        <v>#N/A</v>
      </c>
      <c r="BC11" s="83" t="e">
        <f>VLOOKUP(DRC_Activite[[#This Row],[Zone de santé*]],Table17[[Zone de Santé]:[Pcode ZS]],4,FALSE)</f>
        <v>#N/A</v>
      </c>
      <c r="BD11" s="128" t="str">
        <f>DRC_Activite[[#This Row],[Typologie de l''activité*]]&amp;DRC_Activite[[#This Row],[Modalités d''intervention*]]</f>
        <v/>
      </c>
    </row>
    <row r="12" spans="1:56" x14ac:dyDescent="0.35">
      <c r="A12" s="48"/>
      <c r="B12" s="5"/>
      <c r="C12" s="8"/>
      <c r="D12" s="8"/>
      <c r="E12" s="40" t="str">
        <f>IFERROR(VLOOKUP(DRC_Activite[[#This Row],[Typologie de l''activité*]],atc_os,2,FALSE),"")</f>
        <v/>
      </c>
      <c r="F12" s="8"/>
      <c r="G12" s="8"/>
      <c r="H12" s="8"/>
      <c r="I12" s="8"/>
      <c r="J12" s="5"/>
      <c r="K12" s="8"/>
      <c r="L12" s="41"/>
      <c r="M12" s="52"/>
      <c r="N12" s="130"/>
      <c r="O12" s="53"/>
      <c r="P12" s="8"/>
      <c r="Q12" s="8"/>
      <c r="R12" s="8"/>
      <c r="S12" s="8"/>
      <c r="T12" s="42"/>
      <c r="U12" s="8"/>
      <c r="V12" s="42"/>
      <c r="W12" s="42"/>
      <c r="X12" s="22"/>
      <c r="Y12" s="22"/>
      <c r="Z12" s="8"/>
      <c r="AA12" s="43"/>
      <c r="AB12" s="44"/>
      <c r="AC12" s="44"/>
      <c r="AD12" s="44"/>
      <c r="AE12" s="44"/>
      <c r="AF12" s="44"/>
      <c r="AG12" s="44"/>
      <c r="AH12" s="20">
        <f t="shared" si="0"/>
        <v>0</v>
      </c>
      <c r="AI12" s="43"/>
      <c r="AJ12" s="95"/>
      <c r="AK12" s="95"/>
      <c r="AL12" s="95"/>
      <c r="AM12" s="95"/>
      <c r="AN12" s="95"/>
      <c r="AO12" s="21">
        <f t="shared" si="1"/>
        <v>0</v>
      </c>
      <c r="AP12" s="50"/>
      <c r="AQ12" s="45"/>
      <c r="AR12" s="45"/>
      <c r="AS12" s="8"/>
      <c r="AT12" s="43"/>
      <c r="AU12" s="8"/>
      <c r="AV12" s="8"/>
      <c r="AW12" s="5"/>
      <c r="AX12" s="43"/>
      <c r="AY12" s="81"/>
      <c r="AZ12" s="83" t="str">
        <f t="shared" si="2"/>
        <v>DRC</v>
      </c>
      <c r="BA12" s="83" t="e">
        <f>VLOOKUP(DRC_Activite[[#This Row],[Province*]],Table19[],2,FALSE)</f>
        <v>#N/A</v>
      </c>
      <c r="BB12" s="83" t="e">
        <f>VLOOKUP(DRC_Activite[[#This Row],[Territoire*]],Table18[[Territoire]:[Code Territoire]],3,FALSE)</f>
        <v>#N/A</v>
      </c>
      <c r="BC12" s="83" t="e">
        <f>VLOOKUP(DRC_Activite[[#This Row],[Zone de santé*]],Table17[[Zone de Santé]:[Pcode ZS]],4,FALSE)</f>
        <v>#N/A</v>
      </c>
      <c r="BD12" s="128" t="str">
        <f>DRC_Activite[[#This Row],[Typologie de l''activité*]]&amp;DRC_Activite[[#This Row],[Modalités d''intervention*]]</f>
        <v/>
      </c>
    </row>
    <row r="13" spans="1:56" x14ac:dyDescent="0.35">
      <c r="A13" s="48"/>
      <c r="B13" s="5"/>
      <c r="C13" s="8"/>
      <c r="D13" s="8"/>
      <c r="E13" s="40" t="str">
        <f>IFERROR(VLOOKUP(DRC_Activite[[#This Row],[Typologie de l''activité*]],atc_os,2,FALSE),"")</f>
        <v/>
      </c>
      <c r="F13" s="8"/>
      <c r="G13" s="8"/>
      <c r="H13" s="8"/>
      <c r="I13" s="8"/>
      <c r="J13" s="5"/>
      <c r="K13" s="8"/>
      <c r="L13" s="41"/>
      <c r="M13" s="52"/>
      <c r="N13" s="130"/>
      <c r="O13" s="53"/>
      <c r="P13" s="8"/>
      <c r="Q13" s="8"/>
      <c r="R13" s="8"/>
      <c r="S13" s="8"/>
      <c r="T13" s="42"/>
      <c r="U13" s="8"/>
      <c r="V13" s="42"/>
      <c r="W13" s="42"/>
      <c r="X13" s="22"/>
      <c r="Y13" s="22"/>
      <c r="Z13" s="8"/>
      <c r="AA13" s="43"/>
      <c r="AB13" s="44"/>
      <c r="AC13" s="44"/>
      <c r="AD13" s="44"/>
      <c r="AE13" s="44"/>
      <c r="AF13" s="44"/>
      <c r="AG13" s="44"/>
      <c r="AH13" s="20">
        <f t="shared" si="0"/>
        <v>0</v>
      </c>
      <c r="AI13" s="43"/>
      <c r="AJ13" s="95"/>
      <c r="AK13" s="95"/>
      <c r="AL13" s="95"/>
      <c r="AM13" s="95"/>
      <c r="AN13" s="95"/>
      <c r="AO13" s="21">
        <f t="shared" si="1"/>
        <v>0</v>
      </c>
      <c r="AP13" s="50"/>
      <c r="AQ13" s="45"/>
      <c r="AR13" s="45"/>
      <c r="AS13" s="8"/>
      <c r="AT13" s="43"/>
      <c r="AU13" s="8"/>
      <c r="AV13" s="8"/>
      <c r="AW13" s="5"/>
      <c r="AX13" s="43"/>
      <c r="AY13" s="81"/>
      <c r="AZ13" s="83" t="str">
        <f t="shared" si="2"/>
        <v>DRC</v>
      </c>
      <c r="BA13" s="83" t="e">
        <f>VLOOKUP(DRC_Activite[[#This Row],[Province*]],Table19[],2,FALSE)</f>
        <v>#N/A</v>
      </c>
      <c r="BB13" s="83" t="e">
        <f>VLOOKUP(DRC_Activite[[#This Row],[Territoire*]],Table18[[Territoire]:[Code Territoire]],3,FALSE)</f>
        <v>#N/A</v>
      </c>
      <c r="BC13" s="83" t="e">
        <f>VLOOKUP(DRC_Activite[[#This Row],[Zone de santé*]],Table17[[Zone de Santé]:[Pcode ZS]],4,FALSE)</f>
        <v>#N/A</v>
      </c>
      <c r="BD13" s="128" t="str">
        <f>DRC_Activite[[#This Row],[Typologie de l''activité*]]&amp;DRC_Activite[[#This Row],[Modalités d''intervention*]]</f>
        <v/>
      </c>
    </row>
    <row r="14" spans="1:56" x14ac:dyDescent="0.35">
      <c r="A14" s="48"/>
      <c r="B14" s="5"/>
      <c r="C14" s="8"/>
      <c r="D14" s="8"/>
      <c r="E14" s="40" t="str">
        <f>IFERROR(VLOOKUP(DRC_Activite[[#This Row],[Typologie de l''activité*]],atc_os,2,FALSE),"")</f>
        <v/>
      </c>
      <c r="F14" s="8"/>
      <c r="G14" s="8"/>
      <c r="H14" s="8"/>
      <c r="I14" s="8"/>
      <c r="J14" s="5"/>
      <c r="K14" s="8"/>
      <c r="L14" s="41"/>
      <c r="M14" s="52"/>
      <c r="N14" s="130"/>
      <c r="O14" s="53"/>
      <c r="P14" s="8"/>
      <c r="Q14" s="8"/>
      <c r="R14" s="8"/>
      <c r="S14" s="8"/>
      <c r="T14" s="42"/>
      <c r="U14" s="8"/>
      <c r="V14" s="42"/>
      <c r="W14" s="42"/>
      <c r="X14" s="22"/>
      <c r="Y14" s="22"/>
      <c r="Z14" s="8"/>
      <c r="AA14" s="43"/>
      <c r="AB14" s="44"/>
      <c r="AC14" s="44"/>
      <c r="AD14" s="44"/>
      <c r="AE14" s="44"/>
      <c r="AF14" s="44"/>
      <c r="AG14" s="44"/>
      <c r="AH14" s="20">
        <f t="shared" si="0"/>
        <v>0</v>
      </c>
      <c r="AI14" s="43"/>
      <c r="AJ14" s="95"/>
      <c r="AK14" s="95"/>
      <c r="AL14" s="95"/>
      <c r="AM14" s="95"/>
      <c r="AN14" s="95"/>
      <c r="AO14" s="21">
        <f t="shared" si="1"/>
        <v>0</v>
      </c>
      <c r="AP14" s="50"/>
      <c r="AQ14" s="45"/>
      <c r="AR14" s="45"/>
      <c r="AS14" s="8"/>
      <c r="AT14" s="43"/>
      <c r="AU14" s="8"/>
      <c r="AV14" s="8"/>
      <c r="AW14" s="5"/>
      <c r="AX14" s="43"/>
      <c r="AY14" s="81"/>
      <c r="AZ14" s="83" t="str">
        <f t="shared" si="2"/>
        <v>DRC</v>
      </c>
      <c r="BA14" s="83" t="e">
        <f>VLOOKUP(DRC_Activite[[#This Row],[Province*]],Table19[],2,FALSE)</f>
        <v>#N/A</v>
      </c>
      <c r="BB14" s="83" t="e">
        <f>VLOOKUP(DRC_Activite[[#This Row],[Territoire*]],Table18[[Territoire]:[Code Territoire]],3,FALSE)</f>
        <v>#N/A</v>
      </c>
      <c r="BC14" s="83" t="e">
        <f>VLOOKUP(DRC_Activite[[#This Row],[Zone de santé*]],Table17[[Zone de Santé]:[Pcode ZS]],4,FALSE)</f>
        <v>#N/A</v>
      </c>
      <c r="BD14" s="128" t="str">
        <f>DRC_Activite[[#This Row],[Typologie de l''activité*]]&amp;DRC_Activite[[#This Row],[Modalités d''intervention*]]</f>
        <v/>
      </c>
    </row>
    <row r="15" spans="1:56" x14ac:dyDescent="0.35">
      <c r="A15" s="48"/>
      <c r="B15" s="5"/>
      <c r="C15" s="8"/>
      <c r="D15" s="8"/>
      <c r="E15" s="40" t="str">
        <f>IFERROR(VLOOKUP(DRC_Activite[[#This Row],[Typologie de l''activité*]],atc_os,2,FALSE),"")</f>
        <v/>
      </c>
      <c r="F15" s="8"/>
      <c r="G15" s="8"/>
      <c r="H15" s="8"/>
      <c r="I15" s="8"/>
      <c r="J15" s="5"/>
      <c r="K15" s="8"/>
      <c r="L15" s="41"/>
      <c r="M15" s="52"/>
      <c r="N15" s="130"/>
      <c r="O15" s="53"/>
      <c r="P15" s="8"/>
      <c r="Q15" s="8"/>
      <c r="R15" s="8"/>
      <c r="S15" s="8"/>
      <c r="T15" s="42"/>
      <c r="U15" s="8"/>
      <c r="V15" s="42"/>
      <c r="W15" s="42"/>
      <c r="X15" s="22"/>
      <c r="Y15" s="22"/>
      <c r="Z15" s="8"/>
      <c r="AA15" s="43"/>
      <c r="AB15" s="44"/>
      <c r="AC15" s="44"/>
      <c r="AD15" s="44"/>
      <c r="AE15" s="44"/>
      <c r="AF15" s="44"/>
      <c r="AG15" s="44"/>
      <c r="AH15" s="20">
        <f t="shared" si="0"/>
        <v>0</v>
      </c>
      <c r="AI15" s="43"/>
      <c r="AJ15" s="95"/>
      <c r="AK15" s="95"/>
      <c r="AL15" s="95"/>
      <c r="AM15" s="95"/>
      <c r="AN15" s="95"/>
      <c r="AO15" s="21">
        <f t="shared" si="1"/>
        <v>0</v>
      </c>
      <c r="AP15" s="50"/>
      <c r="AQ15" s="45"/>
      <c r="AR15" s="45"/>
      <c r="AS15" s="8"/>
      <c r="AT15" s="43"/>
      <c r="AU15" s="8"/>
      <c r="AV15" s="8"/>
      <c r="AW15" s="5"/>
      <c r="AX15" s="43"/>
      <c r="AY15" s="81"/>
      <c r="AZ15" s="83" t="str">
        <f t="shared" si="2"/>
        <v>DRC</v>
      </c>
      <c r="BA15" s="83" t="e">
        <f>VLOOKUP(DRC_Activite[[#This Row],[Province*]],Table19[],2,FALSE)</f>
        <v>#N/A</v>
      </c>
      <c r="BB15" s="83" t="e">
        <f>VLOOKUP(DRC_Activite[[#This Row],[Territoire*]],Table18[[Territoire]:[Code Territoire]],3,FALSE)</f>
        <v>#N/A</v>
      </c>
      <c r="BC15" s="83" t="e">
        <f>VLOOKUP(DRC_Activite[[#This Row],[Zone de santé*]],Table17[[Zone de Santé]:[Pcode ZS]],4,FALSE)</f>
        <v>#N/A</v>
      </c>
      <c r="BD15" s="128" t="str">
        <f>DRC_Activite[[#This Row],[Typologie de l''activité*]]&amp;DRC_Activite[[#This Row],[Modalités d''intervention*]]</f>
        <v/>
      </c>
    </row>
    <row r="16" spans="1:56" x14ac:dyDescent="0.35">
      <c r="A16" s="48"/>
      <c r="B16" s="5"/>
      <c r="C16" s="8"/>
      <c r="D16" s="8"/>
      <c r="E16" s="40" t="str">
        <f>IFERROR(VLOOKUP(DRC_Activite[[#This Row],[Typologie de l''activité*]],atc_os,2,FALSE),"")</f>
        <v/>
      </c>
      <c r="F16" s="8"/>
      <c r="G16" s="8"/>
      <c r="H16" s="8"/>
      <c r="I16" s="8"/>
      <c r="J16" s="5"/>
      <c r="K16" s="8"/>
      <c r="L16" s="41"/>
      <c r="M16" s="52"/>
      <c r="N16" s="130"/>
      <c r="O16" s="53"/>
      <c r="P16" s="8"/>
      <c r="Q16" s="8"/>
      <c r="R16" s="8"/>
      <c r="S16" s="8"/>
      <c r="T16" s="42"/>
      <c r="U16" s="8"/>
      <c r="V16" s="42"/>
      <c r="W16" s="42"/>
      <c r="X16" s="22"/>
      <c r="Y16" s="22"/>
      <c r="Z16" s="8"/>
      <c r="AA16" s="43"/>
      <c r="AB16" s="44"/>
      <c r="AC16" s="44"/>
      <c r="AD16" s="44"/>
      <c r="AE16" s="44"/>
      <c r="AF16" s="44"/>
      <c r="AG16" s="44"/>
      <c r="AH16" s="20">
        <f t="shared" si="0"/>
        <v>0</v>
      </c>
      <c r="AI16" s="43"/>
      <c r="AJ16" s="95"/>
      <c r="AK16" s="95"/>
      <c r="AL16" s="95"/>
      <c r="AM16" s="95"/>
      <c r="AN16" s="95"/>
      <c r="AO16" s="21">
        <f t="shared" si="1"/>
        <v>0</v>
      </c>
      <c r="AP16" s="50"/>
      <c r="AQ16" s="45"/>
      <c r="AR16" s="45"/>
      <c r="AS16" s="8"/>
      <c r="AT16" s="43"/>
      <c r="AU16" s="8"/>
      <c r="AV16" s="8"/>
      <c r="AW16" s="5"/>
      <c r="AX16" s="43"/>
      <c r="AY16" s="81"/>
      <c r="AZ16" s="83" t="str">
        <f t="shared" si="2"/>
        <v>DRC</v>
      </c>
      <c r="BA16" s="83" t="e">
        <f>VLOOKUP(DRC_Activite[[#This Row],[Province*]],Table19[],2,FALSE)</f>
        <v>#N/A</v>
      </c>
      <c r="BB16" s="83" t="e">
        <f>VLOOKUP(DRC_Activite[[#This Row],[Territoire*]],Table18[[Territoire]:[Code Territoire]],3,FALSE)</f>
        <v>#N/A</v>
      </c>
      <c r="BC16" s="83" t="e">
        <f>VLOOKUP(DRC_Activite[[#This Row],[Zone de santé*]],Table17[[Zone de Santé]:[Pcode ZS]],4,FALSE)</f>
        <v>#N/A</v>
      </c>
      <c r="BD16" s="128" t="str">
        <f>DRC_Activite[[#This Row],[Typologie de l''activité*]]&amp;DRC_Activite[[#This Row],[Modalités d''intervention*]]</f>
        <v/>
      </c>
    </row>
    <row r="17" spans="1:56" x14ac:dyDescent="0.35">
      <c r="A17" s="48"/>
      <c r="B17" s="5"/>
      <c r="C17" s="8"/>
      <c r="D17" s="8"/>
      <c r="E17" s="40" t="str">
        <f>IFERROR(VLOOKUP(DRC_Activite[[#This Row],[Typologie de l''activité*]],atc_os,2,FALSE),"")</f>
        <v/>
      </c>
      <c r="F17" s="8"/>
      <c r="G17" s="8"/>
      <c r="H17" s="8"/>
      <c r="I17" s="8"/>
      <c r="J17" s="5"/>
      <c r="K17" s="8"/>
      <c r="L17" s="41"/>
      <c r="M17" s="52"/>
      <c r="N17" s="130"/>
      <c r="O17" s="53"/>
      <c r="P17" s="8"/>
      <c r="Q17" s="8"/>
      <c r="R17" s="8"/>
      <c r="S17" s="8"/>
      <c r="T17" s="42"/>
      <c r="U17" s="8"/>
      <c r="V17" s="42"/>
      <c r="W17" s="42"/>
      <c r="X17" s="22"/>
      <c r="Y17" s="22"/>
      <c r="Z17" s="8"/>
      <c r="AA17" s="43"/>
      <c r="AB17" s="44"/>
      <c r="AC17" s="44"/>
      <c r="AD17" s="44"/>
      <c r="AE17" s="44"/>
      <c r="AF17" s="44"/>
      <c r="AG17" s="44"/>
      <c r="AH17" s="20">
        <f t="shared" si="0"/>
        <v>0</v>
      </c>
      <c r="AI17" s="43"/>
      <c r="AJ17" s="95"/>
      <c r="AK17" s="95"/>
      <c r="AL17" s="95"/>
      <c r="AM17" s="95"/>
      <c r="AN17" s="95"/>
      <c r="AO17" s="21">
        <f t="shared" si="1"/>
        <v>0</v>
      </c>
      <c r="AP17" s="50"/>
      <c r="AQ17" s="45"/>
      <c r="AR17" s="45"/>
      <c r="AS17" s="8"/>
      <c r="AT17" s="43"/>
      <c r="AU17" s="8"/>
      <c r="AV17" s="8"/>
      <c r="AW17" s="5"/>
      <c r="AX17" s="43"/>
      <c r="AY17" s="81"/>
      <c r="AZ17" s="83" t="str">
        <f t="shared" si="2"/>
        <v>DRC</v>
      </c>
      <c r="BA17" s="83" t="e">
        <f>VLOOKUP(DRC_Activite[[#This Row],[Province*]],Table19[],2,FALSE)</f>
        <v>#N/A</v>
      </c>
      <c r="BB17" s="83" t="e">
        <f>VLOOKUP(DRC_Activite[[#This Row],[Territoire*]],Table18[[Territoire]:[Code Territoire]],3,FALSE)</f>
        <v>#N/A</v>
      </c>
      <c r="BC17" s="83" t="e">
        <f>VLOOKUP(DRC_Activite[[#This Row],[Zone de santé*]],Table17[[Zone de Santé]:[Pcode ZS]],4,FALSE)</f>
        <v>#N/A</v>
      </c>
      <c r="BD17" s="128" t="str">
        <f>DRC_Activite[[#This Row],[Typologie de l''activité*]]&amp;DRC_Activite[[#This Row],[Modalités d''intervention*]]</f>
        <v/>
      </c>
    </row>
    <row r="18" spans="1:56" x14ac:dyDescent="0.35">
      <c r="A18" s="48"/>
      <c r="B18" s="5"/>
      <c r="C18" s="8"/>
      <c r="D18" s="8"/>
      <c r="E18" s="40" t="str">
        <f>IFERROR(VLOOKUP(DRC_Activite[[#This Row],[Typologie de l''activité*]],atc_os,2,FALSE),"")</f>
        <v/>
      </c>
      <c r="F18" s="8"/>
      <c r="G18" s="8"/>
      <c r="H18" s="8"/>
      <c r="I18" s="8"/>
      <c r="J18" s="5"/>
      <c r="K18" s="8"/>
      <c r="L18" s="41"/>
      <c r="M18" s="52"/>
      <c r="N18" s="130"/>
      <c r="O18" s="53"/>
      <c r="P18" s="8"/>
      <c r="Q18" s="8"/>
      <c r="R18" s="8"/>
      <c r="S18" s="8"/>
      <c r="T18" s="42"/>
      <c r="U18" s="8"/>
      <c r="V18" s="42"/>
      <c r="W18" s="42"/>
      <c r="X18" s="22"/>
      <c r="Y18" s="22"/>
      <c r="Z18" s="8"/>
      <c r="AA18" s="43"/>
      <c r="AB18" s="44"/>
      <c r="AC18" s="44"/>
      <c r="AD18" s="44"/>
      <c r="AE18" s="44"/>
      <c r="AF18" s="44"/>
      <c r="AG18" s="44"/>
      <c r="AH18" s="20">
        <f t="shared" si="0"/>
        <v>0</v>
      </c>
      <c r="AI18" s="43"/>
      <c r="AJ18" s="95"/>
      <c r="AK18" s="95"/>
      <c r="AL18" s="95"/>
      <c r="AM18" s="95"/>
      <c r="AN18" s="95"/>
      <c r="AO18" s="21">
        <f t="shared" si="1"/>
        <v>0</v>
      </c>
      <c r="AP18" s="50"/>
      <c r="AQ18" s="45"/>
      <c r="AR18" s="45"/>
      <c r="AS18" s="8"/>
      <c r="AT18" s="43"/>
      <c r="AU18" s="8"/>
      <c r="AV18" s="8"/>
      <c r="AW18" s="5"/>
      <c r="AX18" s="43"/>
      <c r="AY18" s="81"/>
      <c r="AZ18" s="83" t="str">
        <f t="shared" si="2"/>
        <v>DRC</v>
      </c>
      <c r="BA18" s="83" t="e">
        <f>VLOOKUP(DRC_Activite[[#This Row],[Province*]],Table19[],2,FALSE)</f>
        <v>#N/A</v>
      </c>
      <c r="BB18" s="83" t="e">
        <f>VLOOKUP(DRC_Activite[[#This Row],[Territoire*]],Table18[[Territoire]:[Code Territoire]],3,FALSE)</f>
        <v>#N/A</v>
      </c>
      <c r="BC18" s="83" t="e">
        <f>VLOOKUP(DRC_Activite[[#This Row],[Zone de santé*]],Table17[[Zone de Santé]:[Pcode ZS]],4,FALSE)</f>
        <v>#N/A</v>
      </c>
      <c r="BD18" s="128" t="str">
        <f>DRC_Activite[[#This Row],[Typologie de l''activité*]]&amp;DRC_Activite[[#This Row],[Modalités d''intervention*]]</f>
        <v/>
      </c>
    </row>
    <row r="19" spans="1:56" x14ac:dyDescent="0.35">
      <c r="A19" s="48"/>
      <c r="B19" s="5"/>
      <c r="C19" s="8"/>
      <c r="D19" s="8"/>
      <c r="E19" s="40" t="str">
        <f>IFERROR(VLOOKUP(DRC_Activite[[#This Row],[Typologie de l''activité*]],atc_os,2,FALSE),"")</f>
        <v/>
      </c>
      <c r="F19" s="8"/>
      <c r="G19" s="8"/>
      <c r="H19" s="8"/>
      <c r="I19" s="8"/>
      <c r="J19" s="5"/>
      <c r="K19" s="8"/>
      <c r="L19" s="41"/>
      <c r="M19" s="52"/>
      <c r="N19" s="130"/>
      <c r="O19" s="53"/>
      <c r="P19" s="8"/>
      <c r="Q19" s="8"/>
      <c r="R19" s="8"/>
      <c r="S19" s="8"/>
      <c r="T19" s="42"/>
      <c r="U19" s="8"/>
      <c r="V19" s="42"/>
      <c r="W19" s="42"/>
      <c r="X19" s="22"/>
      <c r="Y19" s="22"/>
      <c r="Z19" s="8"/>
      <c r="AA19" s="43"/>
      <c r="AB19" s="44"/>
      <c r="AC19" s="44"/>
      <c r="AD19" s="44"/>
      <c r="AE19" s="44"/>
      <c r="AF19" s="44"/>
      <c r="AG19" s="44"/>
      <c r="AH19" s="20">
        <f t="shared" si="0"/>
        <v>0</v>
      </c>
      <c r="AI19" s="43"/>
      <c r="AJ19" s="95"/>
      <c r="AK19" s="95"/>
      <c r="AL19" s="95"/>
      <c r="AM19" s="95"/>
      <c r="AN19" s="95"/>
      <c r="AO19" s="21">
        <f t="shared" si="1"/>
        <v>0</v>
      </c>
      <c r="AP19" s="50"/>
      <c r="AQ19" s="45"/>
      <c r="AR19" s="45"/>
      <c r="AS19" s="8"/>
      <c r="AT19" s="43"/>
      <c r="AU19" s="8"/>
      <c r="AV19" s="8"/>
      <c r="AW19" s="5"/>
      <c r="AX19" s="43"/>
      <c r="AY19" s="81"/>
      <c r="AZ19" s="83" t="str">
        <f t="shared" si="2"/>
        <v>DRC</v>
      </c>
      <c r="BA19" s="83" t="e">
        <f>VLOOKUP(DRC_Activite[[#This Row],[Province*]],Table19[],2,FALSE)</f>
        <v>#N/A</v>
      </c>
      <c r="BB19" s="83" t="e">
        <f>VLOOKUP(DRC_Activite[[#This Row],[Territoire*]],Table18[[Territoire]:[Code Territoire]],3,FALSE)</f>
        <v>#N/A</v>
      </c>
      <c r="BC19" s="83" t="e">
        <f>VLOOKUP(DRC_Activite[[#This Row],[Zone de santé*]],Table17[[Zone de Santé]:[Pcode ZS]],4,FALSE)</f>
        <v>#N/A</v>
      </c>
      <c r="BD19" s="128" t="str">
        <f>DRC_Activite[[#This Row],[Typologie de l''activité*]]&amp;DRC_Activite[[#This Row],[Modalités d''intervention*]]</f>
        <v/>
      </c>
    </row>
    <row r="20" spans="1:56" x14ac:dyDescent="0.35">
      <c r="A20" s="48"/>
      <c r="B20" s="5"/>
      <c r="C20" s="8"/>
      <c r="D20" s="8"/>
      <c r="E20" s="40" t="str">
        <f>IFERROR(VLOOKUP(DRC_Activite[[#This Row],[Typologie de l''activité*]],atc_os,2,FALSE),"")</f>
        <v/>
      </c>
      <c r="F20" s="8"/>
      <c r="G20" s="8"/>
      <c r="H20" s="8"/>
      <c r="I20" s="8"/>
      <c r="J20" s="5"/>
      <c r="K20" s="8"/>
      <c r="L20" s="41"/>
      <c r="M20" s="52"/>
      <c r="N20" s="130"/>
      <c r="O20" s="53"/>
      <c r="P20" s="8"/>
      <c r="Q20" s="8"/>
      <c r="R20" s="8"/>
      <c r="S20" s="8"/>
      <c r="T20" s="42"/>
      <c r="U20" s="8"/>
      <c r="V20" s="42"/>
      <c r="W20" s="42"/>
      <c r="X20" s="22"/>
      <c r="Y20" s="22"/>
      <c r="Z20" s="8"/>
      <c r="AA20" s="43"/>
      <c r="AB20" s="44"/>
      <c r="AC20" s="44"/>
      <c r="AD20" s="44"/>
      <c r="AE20" s="44"/>
      <c r="AF20" s="44"/>
      <c r="AG20" s="44"/>
      <c r="AH20" s="20">
        <f t="shared" si="0"/>
        <v>0</v>
      </c>
      <c r="AI20" s="43"/>
      <c r="AJ20" s="95"/>
      <c r="AK20" s="95"/>
      <c r="AL20" s="95"/>
      <c r="AM20" s="95"/>
      <c r="AN20" s="95"/>
      <c r="AO20" s="21">
        <f t="shared" si="1"/>
        <v>0</v>
      </c>
      <c r="AP20" s="50"/>
      <c r="AQ20" s="45"/>
      <c r="AR20" s="45"/>
      <c r="AS20" s="8"/>
      <c r="AT20" s="43"/>
      <c r="AU20" s="8"/>
      <c r="AV20" s="8"/>
      <c r="AW20" s="5"/>
      <c r="AX20" s="43"/>
      <c r="AY20" s="81"/>
      <c r="AZ20" s="83" t="str">
        <f t="shared" si="2"/>
        <v>DRC</v>
      </c>
      <c r="BA20" s="83" t="e">
        <f>VLOOKUP(DRC_Activite[[#This Row],[Province*]],Table19[],2,FALSE)</f>
        <v>#N/A</v>
      </c>
      <c r="BB20" s="83" t="e">
        <f>VLOOKUP(DRC_Activite[[#This Row],[Territoire*]],Table18[[Territoire]:[Code Territoire]],3,FALSE)</f>
        <v>#N/A</v>
      </c>
      <c r="BC20" s="83" t="e">
        <f>VLOOKUP(DRC_Activite[[#This Row],[Zone de santé*]],Table17[[Zone de Santé]:[Pcode ZS]],4,FALSE)</f>
        <v>#N/A</v>
      </c>
      <c r="BD20" s="128" t="str">
        <f>DRC_Activite[[#This Row],[Typologie de l''activité*]]&amp;DRC_Activite[[#This Row],[Modalités d''intervention*]]</f>
        <v/>
      </c>
    </row>
    <row r="21" spans="1:56" x14ac:dyDescent="0.35">
      <c r="A21" s="48"/>
      <c r="B21" s="5"/>
      <c r="C21" s="8"/>
      <c r="D21" s="8"/>
      <c r="E21" s="40" t="str">
        <f>IFERROR(VLOOKUP(DRC_Activite[[#This Row],[Typologie de l''activité*]],atc_os,2,FALSE),"")</f>
        <v/>
      </c>
      <c r="F21" s="8"/>
      <c r="G21" s="8"/>
      <c r="H21" s="8"/>
      <c r="I21" s="8"/>
      <c r="J21" s="5"/>
      <c r="K21" s="8"/>
      <c r="L21" s="41"/>
      <c r="M21" s="52"/>
      <c r="N21" s="130"/>
      <c r="O21" s="53"/>
      <c r="P21" s="8"/>
      <c r="Q21" s="8"/>
      <c r="R21" s="8"/>
      <c r="S21" s="8"/>
      <c r="T21" s="42"/>
      <c r="U21" s="8"/>
      <c r="V21" s="42"/>
      <c r="W21" s="42"/>
      <c r="X21" s="22"/>
      <c r="Y21" s="22"/>
      <c r="Z21" s="8"/>
      <c r="AA21" s="43"/>
      <c r="AB21" s="44"/>
      <c r="AC21" s="44"/>
      <c r="AD21" s="44"/>
      <c r="AE21" s="44"/>
      <c r="AF21" s="44"/>
      <c r="AG21" s="44"/>
      <c r="AH21" s="20">
        <f t="shared" si="0"/>
        <v>0</v>
      </c>
      <c r="AI21" s="43"/>
      <c r="AJ21" s="95"/>
      <c r="AK21" s="95"/>
      <c r="AL21" s="95"/>
      <c r="AM21" s="95"/>
      <c r="AN21" s="95"/>
      <c r="AO21" s="21">
        <f t="shared" si="1"/>
        <v>0</v>
      </c>
      <c r="AP21" s="50"/>
      <c r="AQ21" s="45"/>
      <c r="AR21" s="45"/>
      <c r="AS21" s="8"/>
      <c r="AT21" s="43"/>
      <c r="AU21" s="8"/>
      <c r="AV21" s="8"/>
      <c r="AW21" s="5"/>
      <c r="AX21" s="43"/>
      <c r="AY21" s="81"/>
      <c r="AZ21" s="83" t="str">
        <f t="shared" si="2"/>
        <v>DRC</v>
      </c>
      <c r="BA21" s="83" t="e">
        <f>VLOOKUP(DRC_Activite[[#This Row],[Province*]],Table19[],2,FALSE)</f>
        <v>#N/A</v>
      </c>
      <c r="BB21" s="83" t="e">
        <f>VLOOKUP(DRC_Activite[[#This Row],[Territoire*]],Table18[[Territoire]:[Code Territoire]],3,FALSE)</f>
        <v>#N/A</v>
      </c>
      <c r="BC21" s="83" t="e">
        <f>VLOOKUP(DRC_Activite[[#This Row],[Zone de santé*]],Table17[[Zone de Santé]:[Pcode ZS]],4,FALSE)</f>
        <v>#N/A</v>
      </c>
      <c r="BD21" s="128" t="str">
        <f>DRC_Activite[[#This Row],[Typologie de l''activité*]]&amp;DRC_Activite[[#This Row],[Modalités d''intervention*]]</f>
        <v/>
      </c>
    </row>
    <row r="22" spans="1:56" x14ac:dyDescent="0.35">
      <c r="A22" s="48"/>
      <c r="B22" s="5"/>
      <c r="C22" s="8"/>
      <c r="D22" s="8"/>
      <c r="E22" s="40" t="str">
        <f>IFERROR(VLOOKUP(DRC_Activite[[#This Row],[Typologie de l''activité*]],atc_os,2,FALSE),"")</f>
        <v/>
      </c>
      <c r="F22" s="8"/>
      <c r="G22" s="8"/>
      <c r="H22" s="8"/>
      <c r="I22" s="8"/>
      <c r="J22" s="5"/>
      <c r="K22" s="8"/>
      <c r="L22" s="41"/>
      <c r="M22" s="52"/>
      <c r="N22" s="130"/>
      <c r="O22" s="53"/>
      <c r="P22" s="8"/>
      <c r="Q22" s="8"/>
      <c r="R22" s="8"/>
      <c r="S22" s="8"/>
      <c r="T22" s="42"/>
      <c r="U22" s="8"/>
      <c r="V22" s="42"/>
      <c r="W22" s="42"/>
      <c r="X22" s="22"/>
      <c r="Y22" s="22"/>
      <c r="Z22" s="8"/>
      <c r="AA22" s="43"/>
      <c r="AB22" s="44"/>
      <c r="AC22" s="44"/>
      <c r="AD22" s="44"/>
      <c r="AE22" s="44"/>
      <c r="AF22" s="44"/>
      <c r="AG22" s="44"/>
      <c r="AH22" s="20">
        <f t="shared" si="0"/>
        <v>0</v>
      </c>
      <c r="AI22" s="43"/>
      <c r="AJ22" s="95"/>
      <c r="AK22" s="95"/>
      <c r="AL22" s="95"/>
      <c r="AM22" s="95"/>
      <c r="AN22" s="95"/>
      <c r="AO22" s="21">
        <f t="shared" si="1"/>
        <v>0</v>
      </c>
      <c r="AP22" s="50"/>
      <c r="AQ22" s="45"/>
      <c r="AR22" s="45"/>
      <c r="AS22" s="8"/>
      <c r="AT22" s="43"/>
      <c r="AU22" s="8"/>
      <c r="AV22" s="8"/>
      <c r="AW22" s="5"/>
      <c r="AX22" s="43"/>
      <c r="AY22" s="81"/>
      <c r="AZ22" s="83" t="str">
        <f t="shared" si="2"/>
        <v>DRC</v>
      </c>
      <c r="BA22" s="83" t="e">
        <f>VLOOKUP(DRC_Activite[[#This Row],[Province*]],Table19[],2,FALSE)</f>
        <v>#N/A</v>
      </c>
      <c r="BB22" s="83" t="e">
        <f>VLOOKUP(DRC_Activite[[#This Row],[Territoire*]],Table18[[Territoire]:[Code Territoire]],3,FALSE)</f>
        <v>#N/A</v>
      </c>
      <c r="BC22" s="83" t="e">
        <f>VLOOKUP(DRC_Activite[[#This Row],[Zone de santé*]],Table17[[Zone de Santé]:[Pcode ZS]],4,FALSE)</f>
        <v>#N/A</v>
      </c>
      <c r="BD22" s="128" t="str">
        <f>DRC_Activite[[#This Row],[Typologie de l''activité*]]&amp;DRC_Activite[[#This Row],[Modalités d''intervention*]]</f>
        <v/>
      </c>
    </row>
    <row r="23" spans="1:56" x14ac:dyDescent="0.35">
      <c r="A23" s="48"/>
      <c r="B23" s="5"/>
      <c r="C23" s="8"/>
      <c r="D23" s="8"/>
      <c r="E23" s="40" t="str">
        <f>IFERROR(VLOOKUP(DRC_Activite[[#This Row],[Typologie de l''activité*]],atc_os,2,FALSE),"")</f>
        <v/>
      </c>
      <c r="F23" s="8"/>
      <c r="G23" s="8"/>
      <c r="H23" s="8"/>
      <c r="I23" s="8"/>
      <c r="J23" s="5"/>
      <c r="K23" s="8"/>
      <c r="L23" s="41"/>
      <c r="M23" s="52"/>
      <c r="N23" s="130"/>
      <c r="O23" s="53"/>
      <c r="P23" s="8"/>
      <c r="Q23" s="8"/>
      <c r="R23" s="8"/>
      <c r="S23" s="8"/>
      <c r="T23" s="42"/>
      <c r="U23" s="8"/>
      <c r="V23" s="42"/>
      <c r="W23" s="42"/>
      <c r="X23" s="22"/>
      <c r="Y23" s="22"/>
      <c r="Z23" s="8"/>
      <c r="AA23" s="43"/>
      <c r="AB23" s="44"/>
      <c r="AC23" s="44"/>
      <c r="AD23" s="44"/>
      <c r="AE23" s="44"/>
      <c r="AF23" s="44"/>
      <c r="AG23" s="44"/>
      <c r="AH23" s="20">
        <f t="shared" si="0"/>
        <v>0</v>
      </c>
      <c r="AI23" s="43"/>
      <c r="AJ23" s="95"/>
      <c r="AK23" s="95"/>
      <c r="AL23" s="95"/>
      <c r="AM23" s="95"/>
      <c r="AN23" s="95"/>
      <c r="AO23" s="21">
        <f t="shared" si="1"/>
        <v>0</v>
      </c>
      <c r="AP23" s="50"/>
      <c r="AQ23" s="45"/>
      <c r="AR23" s="45"/>
      <c r="AS23" s="8"/>
      <c r="AT23" s="43"/>
      <c r="AU23" s="8"/>
      <c r="AV23" s="8"/>
      <c r="AW23" s="5"/>
      <c r="AX23" s="43"/>
      <c r="AY23" s="81"/>
      <c r="AZ23" s="83" t="str">
        <f t="shared" si="2"/>
        <v>DRC</v>
      </c>
      <c r="BA23" s="83" t="e">
        <f>VLOOKUP(DRC_Activite[[#This Row],[Province*]],Table19[],2,FALSE)</f>
        <v>#N/A</v>
      </c>
      <c r="BB23" s="83" t="e">
        <f>VLOOKUP(DRC_Activite[[#This Row],[Territoire*]],Table18[[Territoire]:[Code Territoire]],3,FALSE)</f>
        <v>#N/A</v>
      </c>
      <c r="BC23" s="83" t="e">
        <f>VLOOKUP(DRC_Activite[[#This Row],[Zone de santé*]],Table17[[Zone de Santé]:[Pcode ZS]],4,FALSE)</f>
        <v>#N/A</v>
      </c>
      <c r="BD23" s="128" t="str">
        <f>DRC_Activite[[#This Row],[Typologie de l''activité*]]&amp;DRC_Activite[[#This Row],[Modalités d''intervention*]]</f>
        <v/>
      </c>
    </row>
    <row r="24" spans="1:56" x14ac:dyDescent="0.35">
      <c r="A24" s="48"/>
      <c r="B24" s="5"/>
      <c r="C24" s="8"/>
      <c r="D24" s="8"/>
      <c r="E24" s="40" t="str">
        <f>IFERROR(VLOOKUP(DRC_Activite[[#This Row],[Typologie de l''activité*]],atc_os,2,FALSE),"")</f>
        <v/>
      </c>
      <c r="F24" s="8"/>
      <c r="G24" s="8"/>
      <c r="H24" s="8"/>
      <c r="I24" s="8"/>
      <c r="J24" s="5"/>
      <c r="K24" s="8"/>
      <c r="L24" s="41"/>
      <c r="M24" s="52"/>
      <c r="N24" s="130"/>
      <c r="O24" s="53"/>
      <c r="P24" s="8"/>
      <c r="Q24" s="8"/>
      <c r="R24" s="8"/>
      <c r="S24" s="8"/>
      <c r="T24" s="42"/>
      <c r="U24" s="8"/>
      <c r="V24" s="42"/>
      <c r="W24" s="42"/>
      <c r="X24" s="22"/>
      <c r="Y24" s="22"/>
      <c r="Z24" s="8"/>
      <c r="AA24" s="43"/>
      <c r="AB24" s="44"/>
      <c r="AC24" s="44"/>
      <c r="AD24" s="44"/>
      <c r="AE24" s="44"/>
      <c r="AF24" s="44"/>
      <c r="AG24" s="44"/>
      <c r="AH24" s="20">
        <f t="shared" si="0"/>
        <v>0</v>
      </c>
      <c r="AI24" s="43"/>
      <c r="AJ24" s="95"/>
      <c r="AK24" s="95"/>
      <c r="AL24" s="95"/>
      <c r="AM24" s="95"/>
      <c r="AN24" s="95"/>
      <c r="AO24" s="21">
        <f t="shared" si="1"/>
        <v>0</v>
      </c>
      <c r="AP24" s="50"/>
      <c r="AQ24" s="45"/>
      <c r="AR24" s="45"/>
      <c r="AS24" s="8"/>
      <c r="AT24" s="43"/>
      <c r="AU24" s="8"/>
      <c r="AV24" s="8"/>
      <c r="AW24" s="5"/>
      <c r="AX24" s="43"/>
      <c r="AY24" s="81"/>
      <c r="AZ24" s="83" t="str">
        <f t="shared" si="2"/>
        <v>DRC</v>
      </c>
      <c r="BA24" s="83" t="e">
        <f>VLOOKUP(DRC_Activite[[#This Row],[Province*]],Table19[],2,FALSE)</f>
        <v>#N/A</v>
      </c>
      <c r="BB24" s="83" t="e">
        <f>VLOOKUP(DRC_Activite[[#This Row],[Territoire*]],Table18[[Territoire]:[Code Territoire]],3,FALSE)</f>
        <v>#N/A</v>
      </c>
      <c r="BC24" s="83" t="e">
        <f>VLOOKUP(DRC_Activite[[#This Row],[Zone de santé*]],Table17[[Zone de Santé]:[Pcode ZS]],4,FALSE)</f>
        <v>#N/A</v>
      </c>
      <c r="BD24" s="128" t="str">
        <f>DRC_Activite[[#This Row],[Typologie de l''activité*]]&amp;DRC_Activite[[#This Row],[Modalités d''intervention*]]</f>
        <v/>
      </c>
    </row>
    <row r="25" spans="1:56" x14ac:dyDescent="0.35">
      <c r="A25" s="48"/>
      <c r="B25" s="5"/>
      <c r="C25" s="8"/>
      <c r="D25" s="8"/>
      <c r="E25" s="40" t="str">
        <f>IFERROR(VLOOKUP(DRC_Activite[[#This Row],[Typologie de l''activité*]],atc_os,2,FALSE),"")</f>
        <v/>
      </c>
      <c r="F25" s="8"/>
      <c r="G25" s="8"/>
      <c r="H25" s="8"/>
      <c r="I25" s="8"/>
      <c r="J25" s="5"/>
      <c r="K25" s="8"/>
      <c r="L25" s="41"/>
      <c r="M25" s="52"/>
      <c r="N25" s="130"/>
      <c r="O25" s="53"/>
      <c r="P25" s="8"/>
      <c r="Q25" s="8"/>
      <c r="R25" s="8"/>
      <c r="S25" s="8"/>
      <c r="T25" s="42"/>
      <c r="U25" s="8"/>
      <c r="V25" s="42"/>
      <c r="W25" s="42"/>
      <c r="X25" s="22"/>
      <c r="Y25" s="22"/>
      <c r="Z25" s="8"/>
      <c r="AA25" s="43"/>
      <c r="AB25" s="44"/>
      <c r="AC25" s="44"/>
      <c r="AD25" s="44"/>
      <c r="AE25" s="44"/>
      <c r="AF25" s="44"/>
      <c r="AG25" s="44"/>
      <c r="AH25" s="20">
        <f t="shared" si="0"/>
        <v>0</v>
      </c>
      <c r="AI25" s="43"/>
      <c r="AJ25" s="95"/>
      <c r="AK25" s="95"/>
      <c r="AL25" s="95"/>
      <c r="AM25" s="95"/>
      <c r="AN25" s="95"/>
      <c r="AO25" s="21">
        <f t="shared" si="1"/>
        <v>0</v>
      </c>
      <c r="AP25" s="50"/>
      <c r="AQ25" s="45"/>
      <c r="AR25" s="45"/>
      <c r="AS25" s="8"/>
      <c r="AT25" s="43"/>
      <c r="AU25" s="8"/>
      <c r="AV25" s="8"/>
      <c r="AW25" s="5"/>
      <c r="AX25" s="43"/>
      <c r="AY25" s="81"/>
      <c r="AZ25" s="83" t="str">
        <f t="shared" si="2"/>
        <v>DRC</v>
      </c>
      <c r="BA25" s="83" t="e">
        <f>VLOOKUP(DRC_Activite[[#This Row],[Province*]],Table19[],2,FALSE)</f>
        <v>#N/A</v>
      </c>
      <c r="BB25" s="83" t="e">
        <f>VLOOKUP(DRC_Activite[[#This Row],[Territoire*]],Table18[[Territoire]:[Code Territoire]],3,FALSE)</f>
        <v>#N/A</v>
      </c>
      <c r="BC25" s="83" t="e">
        <f>VLOOKUP(DRC_Activite[[#This Row],[Zone de santé*]],Table17[[Zone de Santé]:[Pcode ZS]],4,FALSE)</f>
        <v>#N/A</v>
      </c>
      <c r="BD25" s="128" t="str">
        <f>DRC_Activite[[#This Row],[Typologie de l''activité*]]&amp;DRC_Activite[[#This Row],[Modalités d''intervention*]]</f>
        <v/>
      </c>
    </row>
    <row r="26" spans="1:56" x14ac:dyDescent="0.35">
      <c r="A26" s="48"/>
      <c r="B26" s="5"/>
      <c r="C26" s="8"/>
      <c r="D26" s="8"/>
      <c r="E26" s="40" t="str">
        <f>IFERROR(VLOOKUP(DRC_Activite[[#This Row],[Typologie de l''activité*]],atc_os,2,FALSE),"")</f>
        <v/>
      </c>
      <c r="F26" s="8"/>
      <c r="G26" s="8"/>
      <c r="H26" s="8"/>
      <c r="I26" s="8"/>
      <c r="J26" s="5"/>
      <c r="K26" s="8"/>
      <c r="L26" s="41"/>
      <c r="M26" s="52"/>
      <c r="N26" s="130"/>
      <c r="O26" s="53"/>
      <c r="P26" s="8"/>
      <c r="Q26" s="8"/>
      <c r="R26" s="8"/>
      <c r="S26" s="8"/>
      <c r="T26" s="42"/>
      <c r="U26" s="8"/>
      <c r="V26" s="46"/>
      <c r="W26" s="46"/>
      <c r="X26" s="47"/>
      <c r="Y26" s="47"/>
      <c r="Z26" s="8"/>
      <c r="AA26" s="43"/>
      <c r="AB26" s="44"/>
      <c r="AC26" s="44"/>
      <c r="AD26" s="44"/>
      <c r="AE26" s="44"/>
      <c r="AF26" s="44"/>
      <c r="AG26" s="44"/>
      <c r="AH26" s="20">
        <f t="shared" si="0"/>
        <v>0</v>
      </c>
      <c r="AI26" s="43"/>
      <c r="AJ26" s="95"/>
      <c r="AK26" s="95"/>
      <c r="AL26" s="95"/>
      <c r="AM26" s="95"/>
      <c r="AN26" s="95"/>
      <c r="AO26" s="21">
        <f t="shared" si="1"/>
        <v>0</v>
      </c>
      <c r="AP26" s="50"/>
      <c r="AQ26" s="45"/>
      <c r="AR26" s="45"/>
      <c r="AS26" s="8"/>
      <c r="AT26" s="43"/>
      <c r="AU26" s="8"/>
      <c r="AV26" s="8"/>
      <c r="AW26" s="5"/>
      <c r="AX26" s="43"/>
      <c r="AY26" s="81"/>
      <c r="AZ26" s="83" t="str">
        <f t="shared" si="2"/>
        <v>DRC</v>
      </c>
      <c r="BA26" s="83" t="e">
        <f>VLOOKUP(DRC_Activite[[#This Row],[Province*]],Table19[],2,FALSE)</f>
        <v>#N/A</v>
      </c>
      <c r="BB26" s="83" t="e">
        <f>VLOOKUP(DRC_Activite[[#This Row],[Territoire*]],Table18[[Territoire]:[Code Territoire]],3,FALSE)</f>
        <v>#N/A</v>
      </c>
      <c r="BC26" s="83" t="e">
        <f>VLOOKUP(DRC_Activite[[#This Row],[Zone de santé*]],Table17[[Zone de Santé]:[Pcode ZS]],4,FALSE)</f>
        <v>#N/A</v>
      </c>
      <c r="BD26" s="128" t="str">
        <f>DRC_Activite[[#This Row],[Typologie de l''activité*]]&amp;DRC_Activite[[#This Row],[Modalités d''intervention*]]</f>
        <v/>
      </c>
    </row>
    <row r="27" spans="1:56" x14ac:dyDescent="0.35">
      <c r="A27" s="48"/>
      <c r="B27" s="5"/>
      <c r="C27" s="8"/>
      <c r="D27" s="8"/>
      <c r="E27" s="40" t="str">
        <f>IFERROR(VLOOKUP(DRC_Activite[[#This Row],[Typologie de l''activité*]],atc_os,2,FALSE),"")</f>
        <v/>
      </c>
      <c r="F27" s="8"/>
      <c r="G27" s="8"/>
      <c r="H27" s="8"/>
      <c r="I27" s="8"/>
      <c r="J27" s="5"/>
      <c r="K27" s="8"/>
      <c r="L27" s="41"/>
      <c r="M27" s="52"/>
      <c r="N27" s="130"/>
      <c r="O27" s="53"/>
      <c r="P27" s="8"/>
      <c r="Q27" s="8"/>
      <c r="R27" s="8"/>
      <c r="S27" s="8"/>
      <c r="T27" s="42"/>
      <c r="U27" s="8"/>
      <c r="V27" s="46"/>
      <c r="W27" s="46"/>
      <c r="X27" s="47"/>
      <c r="Y27" s="47"/>
      <c r="Z27" s="8"/>
      <c r="AA27" s="43"/>
      <c r="AB27" s="44"/>
      <c r="AC27" s="44"/>
      <c r="AD27" s="44"/>
      <c r="AE27" s="44"/>
      <c r="AF27" s="44"/>
      <c r="AG27" s="44"/>
      <c r="AH27" s="20">
        <f t="shared" si="0"/>
        <v>0</v>
      </c>
      <c r="AI27" s="43"/>
      <c r="AJ27" s="95"/>
      <c r="AK27" s="95"/>
      <c r="AL27" s="95"/>
      <c r="AM27" s="95"/>
      <c r="AN27" s="95"/>
      <c r="AO27" s="21">
        <f t="shared" si="1"/>
        <v>0</v>
      </c>
      <c r="AP27" s="50"/>
      <c r="AQ27" s="45"/>
      <c r="AR27" s="45"/>
      <c r="AS27" s="8"/>
      <c r="AT27" s="43"/>
      <c r="AU27" s="8"/>
      <c r="AV27" s="8"/>
      <c r="AW27" s="5"/>
      <c r="AX27" s="43"/>
      <c r="AY27" s="81"/>
      <c r="AZ27" s="83" t="str">
        <f t="shared" si="2"/>
        <v>DRC</v>
      </c>
      <c r="BA27" s="83" t="e">
        <f>VLOOKUP(DRC_Activite[[#This Row],[Province*]],Table19[],2,FALSE)</f>
        <v>#N/A</v>
      </c>
      <c r="BB27" s="83" t="e">
        <f>VLOOKUP(DRC_Activite[[#This Row],[Territoire*]],Table18[[Territoire]:[Code Territoire]],3,FALSE)</f>
        <v>#N/A</v>
      </c>
      <c r="BC27" s="83" t="e">
        <f>VLOOKUP(DRC_Activite[[#This Row],[Zone de santé*]],Table17[[Zone de Santé]:[Pcode ZS]],4,FALSE)</f>
        <v>#N/A</v>
      </c>
      <c r="BD27" s="128" t="str">
        <f>DRC_Activite[[#This Row],[Typologie de l''activité*]]&amp;DRC_Activite[[#This Row],[Modalités d''intervention*]]</f>
        <v/>
      </c>
    </row>
    <row r="28" spans="1:56" x14ac:dyDescent="0.35">
      <c r="A28" s="48"/>
      <c r="B28" s="5"/>
      <c r="C28" s="8"/>
      <c r="D28" s="8"/>
      <c r="E28" s="40" t="str">
        <f>IFERROR(VLOOKUP(DRC_Activite[[#This Row],[Typologie de l''activité*]],atc_os,2,FALSE),"")</f>
        <v/>
      </c>
      <c r="F28" s="8"/>
      <c r="G28" s="8"/>
      <c r="H28" s="8"/>
      <c r="I28" s="8"/>
      <c r="J28" s="5"/>
      <c r="K28" s="8"/>
      <c r="L28" s="41"/>
      <c r="M28" s="52"/>
      <c r="N28" s="130"/>
      <c r="O28" s="53"/>
      <c r="P28" s="8"/>
      <c r="Q28" s="8"/>
      <c r="R28" s="8"/>
      <c r="S28" s="8"/>
      <c r="T28" s="42"/>
      <c r="U28" s="8"/>
      <c r="V28" s="46"/>
      <c r="W28" s="46"/>
      <c r="X28" s="47"/>
      <c r="Y28" s="47"/>
      <c r="Z28" s="8"/>
      <c r="AA28" s="43"/>
      <c r="AB28" s="44"/>
      <c r="AC28" s="44"/>
      <c r="AD28" s="44"/>
      <c r="AE28" s="44"/>
      <c r="AF28" s="44"/>
      <c r="AG28" s="44"/>
      <c r="AH28" s="20">
        <f t="shared" si="0"/>
        <v>0</v>
      </c>
      <c r="AI28" s="43"/>
      <c r="AJ28" s="95"/>
      <c r="AK28" s="95"/>
      <c r="AL28" s="95"/>
      <c r="AM28" s="95"/>
      <c r="AN28" s="95"/>
      <c r="AO28" s="21">
        <f t="shared" si="1"/>
        <v>0</v>
      </c>
      <c r="AP28" s="50"/>
      <c r="AQ28" s="45"/>
      <c r="AR28" s="45"/>
      <c r="AS28" s="8"/>
      <c r="AT28" s="43"/>
      <c r="AU28" s="8"/>
      <c r="AV28" s="8"/>
      <c r="AW28" s="5"/>
      <c r="AX28" s="43"/>
      <c r="AY28" s="81"/>
      <c r="AZ28" s="83" t="str">
        <f t="shared" si="2"/>
        <v>DRC</v>
      </c>
      <c r="BA28" s="83" t="e">
        <f>VLOOKUP(DRC_Activite[[#This Row],[Province*]],Table19[],2,FALSE)</f>
        <v>#N/A</v>
      </c>
      <c r="BB28" s="83" t="e">
        <f>VLOOKUP(DRC_Activite[[#This Row],[Territoire*]],Table18[[Territoire]:[Code Territoire]],3,FALSE)</f>
        <v>#N/A</v>
      </c>
      <c r="BC28" s="83" t="e">
        <f>VLOOKUP(DRC_Activite[[#This Row],[Zone de santé*]],Table17[[Zone de Santé]:[Pcode ZS]],4,FALSE)</f>
        <v>#N/A</v>
      </c>
      <c r="BD28" s="128" t="str">
        <f>DRC_Activite[[#This Row],[Typologie de l''activité*]]&amp;DRC_Activite[[#This Row],[Modalités d''intervention*]]</f>
        <v/>
      </c>
    </row>
    <row r="29" spans="1:56" x14ac:dyDescent="0.35">
      <c r="A29" s="48"/>
      <c r="B29" s="5"/>
      <c r="C29" s="8"/>
      <c r="D29" s="8"/>
      <c r="E29" s="40" t="str">
        <f>IFERROR(VLOOKUP(DRC_Activite[[#This Row],[Typologie de l''activité*]],atc_os,2,FALSE),"")</f>
        <v/>
      </c>
      <c r="F29" s="8"/>
      <c r="G29" s="8"/>
      <c r="H29" s="8"/>
      <c r="I29" s="8"/>
      <c r="J29" s="5"/>
      <c r="K29" s="8"/>
      <c r="L29" s="41"/>
      <c r="M29" s="52"/>
      <c r="N29" s="130"/>
      <c r="O29" s="53"/>
      <c r="P29" s="8"/>
      <c r="Q29" s="8"/>
      <c r="R29" s="8"/>
      <c r="S29" s="8"/>
      <c r="T29" s="42"/>
      <c r="U29" s="8"/>
      <c r="V29" s="46"/>
      <c r="W29" s="46"/>
      <c r="X29" s="47"/>
      <c r="Y29" s="47"/>
      <c r="Z29" s="8"/>
      <c r="AA29" s="43"/>
      <c r="AB29" s="44"/>
      <c r="AC29" s="44"/>
      <c r="AD29" s="44"/>
      <c r="AE29" s="44"/>
      <c r="AF29" s="44"/>
      <c r="AG29" s="44"/>
      <c r="AH29" s="20">
        <f t="shared" si="0"/>
        <v>0</v>
      </c>
      <c r="AI29" s="43"/>
      <c r="AJ29" s="95"/>
      <c r="AK29" s="95"/>
      <c r="AL29" s="95"/>
      <c r="AM29" s="95"/>
      <c r="AN29" s="95"/>
      <c r="AO29" s="21">
        <f t="shared" si="1"/>
        <v>0</v>
      </c>
      <c r="AP29" s="50"/>
      <c r="AQ29" s="45"/>
      <c r="AR29" s="45"/>
      <c r="AS29" s="8"/>
      <c r="AT29" s="43"/>
      <c r="AU29" s="8"/>
      <c r="AV29" s="8"/>
      <c r="AW29" s="5"/>
      <c r="AX29" s="43"/>
      <c r="AY29" s="81"/>
      <c r="AZ29" s="83" t="str">
        <f t="shared" si="2"/>
        <v>DRC</v>
      </c>
      <c r="BA29" s="83" t="e">
        <f>VLOOKUP(DRC_Activite[[#This Row],[Province*]],Table19[],2,FALSE)</f>
        <v>#N/A</v>
      </c>
      <c r="BB29" s="83" t="e">
        <f>VLOOKUP(DRC_Activite[[#This Row],[Territoire*]],Table18[[Territoire]:[Code Territoire]],3,FALSE)</f>
        <v>#N/A</v>
      </c>
      <c r="BC29" s="83" t="e">
        <f>VLOOKUP(DRC_Activite[[#This Row],[Zone de santé*]],Table17[[Zone de Santé]:[Pcode ZS]],4,FALSE)</f>
        <v>#N/A</v>
      </c>
      <c r="BD29" s="128" t="str">
        <f>DRC_Activite[[#This Row],[Typologie de l''activité*]]&amp;DRC_Activite[[#This Row],[Modalités d''intervention*]]</f>
        <v/>
      </c>
    </row>
    <row r="30" spans="1:56" x14ac:dyDescent="0.35">
      <c r="A30" s="48"/>
      <c r="B30" s="5"/>
      <c r="C30" s="8"/>
      <c r="D30" s="8"/>
      <c r="E30" s="40" t="str">
        <f>IFERROR(VLOOKUP(DRC_Activite[[#This Row],[Typologie de l''activité*]],atc_os,2,FALSE),"")</f>
        <v/>
      </c>
      <c r="F30" s="8"/>
      <c r="G30" s="8"/>
      <c r="H30" s="8"/>
      <c r="I30" s="8"/>
      <c r="J30" s="5"/>
      <c r="K30" s="8"/>
      <c r="L30" s="41"/>
      <c r="M30" s="52"/>
      <c r="N30" s="130"/>
      <c r="O30" s="53"/>
      <c r="P30" s="8"/>
      <c r="Q30" s="8"/>
      <c r="R30" s="8"/>
      <c r="S30" s="8"/>
      <c r="T30" s="42"/>
      <c r="U30" s="8"/>
      <c r="V30" s="46"/>
      <c r="W30" s="46"/>
      <c r="X30" s="47"/>
      <c r="Y30" s="47"/>
      <c r="Z30" s="8"/>
      <c r="AA30" s="43"/>
      <c r="AB30" s="44"/>
      <c r="AC30" s="44"/>
      <c r="AD30" s="44"/>
      <c r="AE30" s="44"/>
      <c r="AF30" s="44"/>
      <c r="AG30" s="44"/>
      <c r="AH30" s="20">
        <f t="shared" si="0"/>
        <v>0</v>
      </c>
      <c r="AI30" s="43"/>
      <c r="AJ30" s="95"/>
      <c r="AK30" s="95"/>
      <c r="AL30" s="95"/>
      <c r="AM30" s="95"/>
      <c r="AN30" s="95"/>
      <c r="AO30" s="21">
        <f t="shared" si="1"/>
        <v>0</v>
      </c>
      <c r="AP30" s="50"/>
      <c r="AQ30" s="45"/>
      <c r="AR30" s="45"/>
      <c r="AS30" s="8"/>
      <c r="AT30" s="43"/>
      <c r="AU30" s="8"/>
      <c r="AV30" s="8"/>
      <c r="AW30" s="5"/>
      <c r="AX30" s="43"/>
      <c r="AY30" s="81"/>
      <c r="AZ30" s="83" t="str">
        <f t="shared" si="2"/>
        <v>DRC</v>
      </c>
      <c r="BA30" s="83" t="e">
        <f>VLOOKUP(DRC_Activite[[#This Row],[Province*]],Table19[],2,FALSE)</f>
        <v>#N/A</v>
      </c>
      <c r="BB30" s="83" t="e">
        <f>VLOOKUP(DRC_Activite[[#This Row],[Territoire*]],Table18[[Territoire]:[Code Territoire]],3,FALSE)</f>
        <v>#N/A</v>
      </c>
      <c r="BC30" s="83" t="e">
        <f>VLOOKUP(DRC_Activite[[#This Row],[Zone de santé*]],Table17[[Zone de Santé]:[Pcode ZS]],4,FALSE)</f>
        <v>#N/A</v>
      </c>
      <c r="BD30" s="128" t="str">
        <f>DRC_Activite[[#This Row],[Typologie de l''activité*]]&amp;DRC_Activite[[#This Row],[Modalités d''intervention*]]</f>
        <v/>
      </c>
    </row>
    <row r="31" spans="1:56" x14ac:dyDescent="0.35">
      <c r="A31" s="48"/>
      <c r="B31" s="5"/>
      <c r="C31" s="8"/>
      <c r="D31" s="8"/>
      <c r="E31" s="40" t="str">
        <f>IFERROR(VLOOKUP(DRC_Activite[[#This Row],[Typologie de l''activité*]],atc_os,2,FALSE),"")</f>
        <v/>
      </c>
      <c r="F31" s="8"/>
      <c r="G31" s="8"/>
      <c r="H31" s="8"/>
      <c r="I31" s="8"/>
      <c r="J31" s="5"/>
      <c r="K31" s="8"/>
      <c r="L31" s="41"/>
      <c r="M31" s="52"/>
      <c r="N31" s="130"/>
      <c r="O31" s="53"/>
      <c r="P31" s="8"/>
      <c r="Q31" s="8"/>
      <c r="R31" s="8"/>
      <c r="S31" s="8"/>
      <c r="T31" s="42"/>
      <c r="U31" s="8"/>
      <c r="V31" s="46"/>
      <c r="W31" s="46"/>
      <c r="X31" s="47"/>
      <c r="Y31" s="47"/>
      <c r="Z31" s="8"/>
      <c r="AA31" s="43"/>
      <c r="AB31" s="44"/>
      <c r="AC31" s="44"/>
      <c r="AD31" s="44"/>
      <c r="AE31" s="44"/>
      <c r="AF31" s="44"/>
      <c r="AG31" s="44"/>
      <c r="AH31" s="20">
        <f t="shared" si="0"/>
        <v>0</v>
      </c>
      <c r="AI31" s="43"/>
      <c r="AJ31" s="95"/>
      <c r="AK31" s="95"/>
      <c r="AL31" s="95"/>
      <c r="AM31" s="95"/>
      <c r="AN31" s="95"/>
      <c r="AO31" s="21">
        <f t="shared" si="1"/>
        <v>0</v>
      </c>
      <c r="AP31" s="50"/>
      <c r="AQ31" s="45"/>
      <c r="AR31" s="45"/>
      <c r="AS31" s="8"/>
      <c r="AT31" s="43"/>
      <c r="AU31" s="8"/>
      <c r="AV31" s="8"/>
      <c r="AW31" s="5"/>
      <c r="AX31" s="43"/>
      <c r="AY31" s="81"/>
      <c r="AZ31" s="83" t="str">
        <f t="shared" si="2"/>
        <v>DRC</v>
      </c>
      <c r="BA31" s="83" t="e">
        <f>VLOOKUP(DRC_Activite[[#This Row],[Province*]],Table19[],2,FALSE)</f>
        <v>#N/A</v>
      </c>
      <c r="BB31" s="83" t="e">
        <f>VLOOKUP(DRC_Activite[[#This Row],[Territoire*]],Table18[[Territoire]:[Code Territoire]],3,FALSE)</f>
        <v>#N/A</v>
      </c>
      <c r="BC31" s="83" t="e">
        <f>VLOOKUP(DRC_Activite[[#This Row],[Zone de santé*]],Table17[[Zone de Santé]:[Pcode ZS]],4,FALSE)</f>
        <v>#N/A</v>
      </c>
      <c r="BD31" s="128" t="str">
        <f>DRC_Activite[[#This Row],[Typologie de l''activité*]]&amp;DRC_Activite[[#This Row],[Modalités d''intervention*]]</f>
        <v/>
      </c>
    </row>
    <row r="32" spans="1:56" x14ac:dyDescent="0.35">
      <c r="A32" s="48"/>
      <c r="B32" s="5"/>
      <c r="C32" s="8"/>
      <c r="D32" s="8"/>
      <c r="E32" s="40" t="str">
        <f>IFERROR(VLOOKUP(DRC_Activite[[#This Row],[Typologie de l''activité*]],atc_os,2,FALSE),"")</f>
        <v/>
      </c>
      <c r="F32" s="8"/>
      <c r="G32" s="8"/>
      <c r="H32" s="8"/>
      <c r="I32" s="8"/>
      <c r="J32" s="5"/>
      <c r="K32" s="8"/>
      <c r="L32" s="41"/>
      <c r="M32" s="52"/>
      <c r="N32" s="130"/>
      <c r="O32" s="53"/>
      <c r="P32" s="8"/>
      <c r="Q32" s="8"/>
      <c r="R32" s="8"/>
      <c r="S32" s="8"/>
      <c r="T32" s="42"/>
      <c r="U32" s="8"/>
      <c r="V32" s="46"/>
      <c r="W32" s="46"/>
      <c r="X32" s="47"/>
      <c r="Y32" s="47"/>
      <c r="Z32" s="8"/>
      <c r="AA32" s="43"/>
      <c r="AB32" s="44"/>
      <c r="AC32" s="44"/>
      <c r="AD32" s="44"/>
      <c r="AE32" s="44"/>
      <c r="AF32" s="44"/>
      <c r="AG32" s="44"/>
      <c r="AH32" s="20">
        <f t="shared" si="0"/>
        <v>0</v>
      </c>
      <c r="AI32" s="43"/>
      <c r="AJ32" s="95"/>
      <c r="AK32" s="95"/>
      <c r="AL32" s="95"/>
      <c r="AM32" s="95"/>
      <c r="AN32" s="95"/>
      <c r="AO32" s="21">
        <f t="shared" si="1"/>
        <v>0</v>
      </c>
      <c r="AP32" s="50"/>
      <c r="AQ32" s="45"/>
      <c r="AR32" s="45"/>
      <c r="AS32" s="8"/>
      <c r="AT32" s="43"/>
      <c r="AU32" s="8"/>
      <c r="AV32" s="8"/>
      <c r="AW32" s="5"/>
      <c r="AX32" s="43"/>
      <c r="AY32" s="81"/>
      <c r="AZ32" s="83" t="str">
        <f t="shared" si="2"/>
        <v>DRC</v>
      </c>
      <c r="BA32" s="83" t="e">
        <f>VLOOKUP(DRC_Activite[[#This Row],[Province*]],Table19[],2,FALSE)</f>
        <v>#N/A</v>
      </c>
      <c r="BB32" s="83" t="e">
        <f>VLOOKUP(DRC_Activite[[#This Row],[Territoire*]],Table18[[Territoire]:[Code Territoire]],3,FALSE)</f>
        <v>#N/A</v>
      </c>
      <c r="BC32" s="83" t="e">
        <f>VLOOKUP(DRC_Activite[[#This Row],[Zone de santé*]],Table17[[Zone de Santé]:[Pcode ZS]],4,FALSE)</f>
        <v>#N/A</v>
      </c>
      <c r="BD32" s="128" t="str">
        <f>DRC_Activite[[#This Row],[Typologie de l''activité*]]&amp;DRC_Activite[[#This Row],[Modalités d''intervention*]]</f>
        <v/>
      </c>
    </row>
    <row r="33" spans="1:56" x14ac:dyDescent="0.35">
      <c r="A33" s="48"/>
      <c r="B33" s="5"/>
      <c r="C33" s="8"/>
      <c r="D33" s="8"/>
      <c r="E33" s="40" t="str">
        <f>IFERROR(VLOOKUP(DRC_Activite[[#This Row],[Typologie de l''activité*]],atc_os,2,FALSE),"")</f>
        <v/>
      </c>
      <c r="F33" s="8"/>
      <c r="G33" s="8"/>
      <c r="H33" s="8"/>
      <c r="I33" s="8"/>
      <c r="J33" s="5"/>
      <c r="K33" s="8"/>
      <c r="L33" s="41"/>
      <c r="M33" s="52"/>
      <c r="N33" s="130"/>
      <c r="O33" s="53"/>
      <c r="P33" s="8"/>
      <c r="Q33" s="8"/>
      <c r="R33" s="8"/>
      <c r="S33" s="8"/>
      <c r="T33" s="42"/>
      <c r="U33" s="8"/>
      <c r="V33" s="46"/>
      <c r="W33" s="46"/>
      <c r="X33" s="47"/>
      <c r="Y33" s="47"/>
      <c r="Z33" s="8"/>
      <c r="AA33" s="43"/>
      <c r="AB33" s="44"/>
      <c r="AC33" s="44"/>
      <c r="AD33" s="44"/>
      <c r="AE33" s="44"/>
      <c r="AF33" s="44"/>
      <c r="AG33" s="44"/>
      <c r="AH33" s="20">
        <f t="shared" si="0"/>
        <v>0</v>
      </c>
      <c r="AI33" s="43"/>
      <c r="AJ33" s="95"/>
      <c r="AK33" s="95"/>
      <c r="AL33" s="95"/>
      <c r="AM33" s="95"/>
      <c r="AN33" s="95"/>
      <c r="AO33" s="21">
        <f t="shared" si="1"/>
        <v>0</v>
      </c>
      <c r="AP33" s="50"/>
      <c r="AQ33" s="45"/>
      <c r="AR33" s="45"/>
      <c r="AS33" s="8"/>
      <c r="AT33" s="43"/>
      <c r="AU33" s="8"/>
      <c r="AV33" s="8"/>
      <c r="AW33" s="5"/>
      <c r="AX33" s="43"/>
      <c r="AY33" s="81"/>
      <c r="AZ33" s="83" t="str">
        <f t="shared" si="2"/>
        <v>DRC</v>
      </c>
      <c r="BA33" s="83" t="e">
        <f>VLOOKUP(DRC_Activite[[#This Row],[Province*]],Table19[],2,FALSE)</f>
        <v>#N/A</v>
      </c>
      <c r="BB33" s="83" t="e">
        <f>VLOOKUP(DRC_Activite[[#This Row],[Territoire*]],Table18[[Territoire]:[Code Territoire]],3,FALSE)</f>
        <v>#N/A</v>
      </c>
      <c r="BC33" s="83" t="e">
        <f>VLOOKUP(DRC_Activite[[#This Row],[Zone de santé*]],Table17[[Zone de Santé]:[Pcode ZS]],4,FALSE)</f>
        <v>#N/A</v>
      </c>
      <c r="BD33" s="128" t="str">
        <f>DRC_Activite[[#This Row],[Typologie de l''activité*]]&amp;DRC_Activite[[#This Row],[Modalités d''intervention*]]</f>
        <v/>
      </c>
    </row>
    <row r="34" spans="1:56" x14ac:dyDescent="0.35">
      <c r="A34" s="48"/>
      <c r="B34" s="5"/>
      <c r="C34" s="8"/>
      <c r="D34" s="8"/>
      <c r="E34" s="40" t="str">
        <f>IFERROR(VLOOKUP(DRC_Activite[[#This Row],[Typologie de l''activité*]],atc_os,2,FALSE),"")</f>
        <v/>
      </c>
      <c r="F34" s="8"/>
      <c r="G34" s="8"/>
      <c r="H34" s="8"/>
      <c r="I34" s="8"/>
      <c r="J34" s="5"/>
      <c r="K34" s="8"/>
      <c r="L34" s="41"/>
      <c r="M34" s="52"/>
      <c r="N34" s="130"/>
      <c r="O34" s="53"/>
      <c r="P34" s="8"/>
      <c r="Q34" s="8"/>
      <c r="R34" s="8"/>
      <c r="S34" s="8"/>
      <c r="T34" s="42"/>
      <c r="U34" s="8"/>
      <c r="V34" s="46"/>
      <c r="W34" s="46"/>
      <c r="X34" s="47"/>
      <c r="Y34" s="47"/>
      <c r="Z34" s="8"/>
      <c r="AA34" s="43"/>
      <c r="AB34" s="44"/>
      <c r="AC34" s="44"/>
      <c r="AD34" s="44"/>
      <c r="AE34" s="44"/>
      <c r="AF34" s="44"/>
      <c r="AG34" s="44"/>
      <c r="AH34" s="20">
        <f t="shared" si="0"/>
        <v>0</v>
      </c>
      <c r="AI34" s="43"/>
      <c r="AJ34" s="95"/>
      <c r="AK34" s="95"/>
      <c r="AL34" s="95"/>
      <c r="AM34" s="95"/>
      <c r="AN34" s="95"/>
      <c r="AO34" s="21">
        <f t="shared" si="1"/>
        <v>0</v>
      </c>
      <c r="AP34" s="50"/>
      <c r="AQ34" s="45"/>
      <c r="AR34" s="45"/>
      <c r="AS34" s="8"/>
      <c r="AT34" s="43"/>
      <c r="AU34" s="8"/>
      <c r="AV34" s="8"/>
      <c r="AW34" s="5"/>
      <c r="AX34" s="43"/>
      <c r="AY34" s="81"/>
      <c r="AZ34" s="83" t="str">
        <f t="shared" si="2"/>
        <v>DRC</v>
      </c>
      <c r="BA34" s="83" t="e">
        <f>VLOOKUP(DRC_Activite[[#This Row],[Province*]],Table19[],2,FALSE)</f>
        <v>#N/A</v>
      </c>
      <c r="BB34" s="83" t="e">
        <f>VLOOKUP(DRC_Activite[[#This Row],[Territoire*]],Table18[[Territoire]:[Code Territoire]],3,FALSE)</f>
        <v>#N/A</v>
      </c>
      <c r="BC34" s="83" t="e">
        <f>VLOOKUP(DRC_Activite[[#This Row],[Zone de santé*]],Table17[[Zone de Santé]:[Pcode ZS]],4,FALSE)</f>
        <v>#N/A</v>
      </c>
      <c r="BD34" s="128" t="str">
        <f>DRC_Activite[[#This Row],[Typologie de l''activité*]]&amp;DRC_Activite[[#This Row],[Modalités d''intervention*]]</f>
        <v/>
      </c>
    </row>
    <row r="35" spans="1:56" x14ac:dyDescent="0.35">
      <c r="A35" s="48"/>
      <c r="B35" s="5"/>
      <c r="C35" s="8"/>
      <c r="D35" s="8"/>
      <c r="E35" s="40" t="str">
        <f>IFERROR(VLOOKUP(DRC_Activite[[#This Row],[Typologie de l''activité*]],atc_os,2,FALSE),"")</f>
        <v/>
      </c>
      <c r="F35" s="8"/>
      <c r="G35" s="8"/>
      <c r="H35" s="8"/>
      <c r="I35" s="8"/>
      <c r="J35" s="5"/>
      <c r="K35" s="8"/>
      <c r="L35" s="41"/>
      <c r="M35" s="52"/>
      <c r="N35" s="130"/>
      <c r="O35" s="53"/>
      <c r="P35" s="8"/>
      <c r="Q35" s="8"/>
      <c r="R35" s="8"/>
      <c r="S35" s="8"/>
      <c r="T35" s="42"/>
      <c r="U35" s="8"/>
      <c r="V35" s="46"/>
      <c r="W35" s="46"/>
      <c r="X35" s="47"/>
      <c r="Y35" s="47"/>
      <c r="Z35" s="8"/>
      <c r="AA35" s="43"/>
      <c r="AB35" s="44"/>
      <c r="AC35" s="44"/>
      <c r="AD35" s="44"/>
      <c r="AE35" s="44"/>
      <c r="AF35" s="44"/>
      <c r="AG35" s="44"/>
      <c r="AH35" s="20">
        <f t="shared" si="0"/>
        <v>0</v>
      </c>
      <c r="AI35" s="43"/>
      <c r="AJ35" s="95"/>
      <c r="AK35" s="95"/>
      <c r="AL35" s="95"/>
      <c r="AM35" s="95"/>
      <c r="AN35" s="95"/>
      <c r="AO35" s="21">
        <f t="shared" si="1"/>
        <v>0</v>
      </c>
      <c r="AP35" s="50"/>
      <c r="AQ35" s="45"/>
      <c r="AR35" s="45"/>
      <c r="AS35" s="8"/>
      <c r="AT35" s="43"/>
      <c r="AU35" s="8"/>
      <c r="AV35" s="8"/>
      <c r="AW35" s="5"/>
      <c r="AX35" s="43"/>
      <c r="AY35" s="81"/>
      <c r="AZ35" s="83" t="str">
        <f t="shared" si="2"/>
        <v>DRC</v>
      </c>
      <c r="BA35" s="83" t="e">
        <f>VLOOKUP(DRC_Activite[[#This Row],[Province*]],Table19[],2,FALSE)</f>
        <v>#N/A</v>
      </c>
      <c r="BB35" s="83" t="e">
        <f>VLOOKUP(DRC_Activite[[#This Row],[Territoire*]],Table18[[Territoire]:[Code Territoire]],3,FALSE)</f>
        <v>#N/A</v>
      </c>
      <c r="BC35" s="83" t="e">
        <f>VLOOKUP(DRC_Activite[[#This Row],[Zone de santé*]],Table17[[Zone de Santé]:[Pcode ZS]],4,FALSE)</f>
        <v>#N/A</v>
      </c>
      <c r="BD35" s="128" t="str">
        <f>DRC_Activite[[#This Row],[Typologie de l''activité*]]&amp;DRC_Activite[[#This Row],[Modalités d''intervention*]]</f>
        <v/>
      </c>
    </row>
    <row r="36" spans="1:56" x14ac:dyDescent="0.35">
      <c r="A36" s="48"/>
      <c r="B36" s="5"/>
      <c r="C36" s="8"/>
      <c r="D36" s="8"/>
      <c r="E36" s="40" t="str">
        <f>IFERROR(VLOOKUP(DRC_Activite[[#This Row],[Typologie de l''activité*]],atc_os,2,FALSE),"")</f>
        <v/>
      </c>
      <c r="F36" s="8"/>
      <c r="G36" s="8"/>
      <c r="H36" s="8"/>
      <c r="I36" s="8"/>
      <c r="J36" s="5"/>
      <c r="K36" s="8"/>
      <c r="L36" s="41"/>
      <c r="M36" s="52"/>
      <c r="N36" s="130"/>
      <c r="O36" s="53"/>
      <c r="P36" s="8"/>
      <c r="Q36" s="8"/>
      <c r="R36" s="8"/>
      <c r="S36" s="8"/>
      <c r="T36" s="42"/>
      <c r="U36" s="8"/>
      <c r="V36" s="46"/>
      <c r="W36" s="46"/>
      <c r="X36" s="47"/>
      <c r="Y36" s="47"/>
      <c r="Z36" s="8"/>
      <c r="AA36" s="43"/>
      <c r="AB36" s="44"/>
      <c r="AC36" s="44"/>
      <c r="AD36" s="44"/>
      <c r="AE36" s="44"/>
      <c r="AF36" s="44"/>
      <c r="AG36" s="44"/>
      <c r="AH36" s="20">
        <f t="shared" si="0"/>
        <v>0</v>
      </c>
      <c r="AI36" s="43"/>
      <c r="AJ36" s="95"/>
      <c r="AK36" s="95"/>
      <c r="AL36" s="95"/>
      <c r="AM36" s="95"/>
      <c r="AN36" s="95"/>
      <c r="AO36" s="21">
        <f t="shared" si="1"/>
        <v>0</v>
      </c>
      <c r="AP36" s="50"/>
      <c r="AQ36" s="45"/>
      <c r="AR36" s="45"/>
      <c r="AS36" s="8"/>
      <c r="AT36" s="43"/>
      <c r="AU36" s="8"/>
      <c r="AV36" s="8"/>
      <c r="AW36" s="5"/>
      <c r="AX36" s="43"/>
      <c r="AY36" s="81"/>
      <c r="AZ36" s="83" t="str">
        <f t="shared" si="2"/>
        <v>DRC</v>
      </c>
      <c r="BA36" s="83" t="e">
        <f>VLOOKUP(DRC_Activite[[#This Row],[Province*]],Table19[],2,FALSE)</f>
        <v>#N/A</v>
      </c>
      <c r="BB36" s="83" t="e">
        <f>VLOOKUP(DRC_Activite[[#This Row],[Territoire*]],Table18[[Territoire]:[Code Territoire]],3,FALSE)</f>
        <v>#N/A</v>
      </c>
      <c r="BC36" s="83" t="e">
        <f>VLOOKUP(DRC_Activite[[#This Row],[Zone de santé*]],Table17[[Zone de Santé]:[Pcode ZS]],4,FALSE)</f>
        <v>#N/A</v>
      </c>
      <c r="BD36" s="128" t="str">
        <f>DRC_Activite[[#This Row],[Typologie de l''activité*]]&amp;DRC_Activite[[#This Row],[Modalités d''intervention*]]</f>
        <v/>
      </c>
    </row>
    <row r="37" spans="1:56" x14ac:dyDescent="0.35">
      <c r="A37" s="48"/>
      <c r="B37" s="5"/>
      <c r="C37" s="8"/>
      <c r="D37" s="8"/>
      <c r="E37" s="40" t="str">
        <f>IFERROR(VLOOKUP(DRC_Activite[[#This Row],[Typologie de l''activité*]],atc_os,2,FALSE),"")</f>
        <v/>
      </c>
      <c r="F37" s="8"/>
      <c r="G37" s="8"/>
      <c r="H37" s="8"/>
      <c r="I37" s="8"/>
      <c r="J37" s="5"/>
      <c r="K37" s="8"/>
      <c r="L37" s="41"/>
      <c r="M37" s="52"/>
      <c r="N37" s="130"/>
      <c r="O37" s="53"/>
      <c r="P37" s="8"/>
      <c r="Q37" s="8"/>
      <c r="R37" s="8"/>
      <c r="S37" s="8"/>
      <c r="T37" s="42"/>
      <c r="U37" s="8"/>
      <c r="V37" s="46"/>
      <c r="W37" s="46"/>
      <c r="X37" s="47"/>
      <c r="Y37" s="47"/>
      <c r="Z37" s="8"/>
      <c r="AA37" s="43"/>
      <c r="AB37" s="44"/>
      <c r="AC37" s="44"/>
      <c r="AD37" s="44"/>
      <c r="AE37" s="44"/>
      <c r="AF37" s="44"/>
      <c r="AG37" s="44"/>
      <c r="AH37" s="20">
        <f t="shared" si="0"/>
        <v>0</v>
      </c>
      <c r="AI37" s="43"/>
      <c r="AJ37" s="95"/>
      <c r="AK37" s="95"/>
      <c r="AL37" s="95"/>
      <c r="AM37" s="95"/>
      <c r="AN37" s="95"/>
      <c r="AO37" s="21">
        <f t="shared" si="1"/>
        <v>0</v>
      </c>
      <c r="AP37" s="50"/>
      <c r="AQ37" s="45"/>
      <c r="AR37" s="45"/>
      <c r="AS37" s="8"/>
      <c r="AT37" s="43"/>
      <c r="AU37" s="8"/>
      <c r="AV37" s="8"/>
      <c r="AW37" s="5"/>
      <c r="AX37" s="43"/>
      <c r="AY37" s="81"/>
      <c r="AZ37" s="83" t="str">
        <f t="shared" si="2"/>
        <v>DRC</v>
      </c>
      <c r="BA37" s="83" t="e">
        <f>VLOOKUP(DRC_Activite[[#This Row],[Province*]],Table19[],2,FALSE)</f>
        <v>#N/A</v>
      </c>
      <c r="BB37" s="83" t="e">
        <f>VLOOKUP(DRC_Activite[[#This Row],[Territoire*]],Table18[[Territoire]:[Code Territoire]],3,FALSE)</f>
        <v>#N/A</v>
      </c>
      <c r="BC37" s="83" t="e">
        <f>VLOOKUP(DRC_Activite[[#This Row],[Zone de santé*]],Table17[[Zone de Santé]:[Pcode ZS]],4,FALSE)</f>
        <v>#N/A</v>
      </c>
      <c r="BD37" s="128" t="str">
        <f>DRC_Activite[[#This Row],[Typologie de l''activité*]]&amp;DRC_Activite[[#This Row],[Modalités d''intervention*]]</f>
        <v/>
      </c>
    </row>
    <row r="38" spans="1:56" x14ac:dyDescent="0.35">
      <c r="A38" s="48"/>
      <c r="B38" s="5"/>
      <c r="C38" s="8"/>
      <c r="D38" s="8"/>
      <c r="E38" s="40" t="str">
        <f>IFERROR(VLOOKUP(DRC_Activite[[#This Row],[Typologie de l''activité*]],atc_os,2,FALSE),"")</f>
        <v/>
      </c>
      <c r="F38" s="8"/>
      <c r="G38" s="8"/>
      <c r="H38" s="8"/>
      <c r="I38" s="8"/>
      <c r="J38" s="5"/>
      <c r="K38" s="8"/>
      <c r="L38" s="41"/>
      <c r="M38" s="52"/>
      <c r="N38" s="130"/>
      <c r="O38" s="53"/>
      <c r="P38" s="8"/>
      <c r="Q38" s="8"/>
      <c r="R38" s="8"/>
      <c r="S38" s="8"/>
      <c r="T38" s="42"/>
      <c r="U38" s="8"/>
      <c r="V38" s="46"/>
      <c r="W38" s="46"/>
      <c r="X38" s="47"/>
      <c r="Y38" s="47"/>
      <c r="Z38" s="8"/>
      <c r="AA38" s="43"/>
      <c r="AB38" s="44"/>
      <c r="AC38" s="44"/>
      <c r="AD38" s="44"/>
      <c r="AE38" s="44"/>
      <c r="AF38" s="44"/>
      <c r="AG38" s="44"/>
      <c r="AH38" s="20">
        <f t="shared" si="0"/>
        <v>0</v>
      </c>
      <c r="AI38" s="43"/>
      <c r="AJ38" s="95"/>
      <c r="AK38" s="95"/>
      <c r="AL38" s="95"/>
      <c r="AM38" s="95"/>
      <c r="AN38" s="95"/>
      <c r="AO38" s="21">
        <f t="shared" si="1"/>
        <v>0</v>
      </c>
      <c r="AP38" s="50"/>
      <c r="AQ38" s="45"/>
      <c r="AR38" s="45"/>
      <c r="AS38" s="8"/>
      <c r="AT38" s="43"/>
      <c r="AU38" s="8"/>
      <c r="AV38" s="8"/>
      <c r="AW38" s="5"/>
      <c r="AX38" s="43"/>
      <c r="AY38" s="81"/>
      <c r="AZ38" s="83" t="str">
        <f t="shared" si="2"/>
        <v>DRC</v>
      </c>
      <c r="BA38" s="83" t="e">
        <f>VLOOKUP(DRC_Activite[[#This Row],[Province*]],Table19[],2,FALSE)</f>
        <v>#N/A</v>
      </c>
      <c r="BB38" s="83" t="e">
        <f>VLOOKUP(DRC_Activite[[#This Row],[Territoire*]],Table18[[Territoire]:[Code Territoire]],3,FALSE)</f>
        <v>#N/A</v>
      </c>
      <c r="BC38" s="83" t="e">
        <f>VLOOKUP(DRC_Activite[[#This Row],[Zone de santé*]],Table17[[Zone de Santé]:[Pcode ZS]],4,FALSE)</f>
        <v>#N/A</v>
      </c>
      <c r="BD38" s="128" t="str">
        <f>DRC_Activite[[#This Row],[Typologie de l''activité*]]&amp;DRC_Activite[[#This Row],[Modalités d''intervention*]]</f>
        <v/>
      </c>
    </row>
    <row r="39" spans="1:56" x14ac:dyDescent="0.35">
      <c r="A39" s="48"/>
      <c r="B39" s="5"/>
      <c r="C39" s="8"/>
      <c r="D39" s="8"/>
      <c r="E39" s="40" t="str">
        <f>IFERROR(VLOOKUP(DRC_Activite[[#This Row],[Typologie de l''activité*]],atc_os,2,FALSE),"")</f>
        <v/>
      </c>
      <c r="F39" s="8"/>
      <c r="G39" s="8"/>
      <c r="H39" s="8"/>
      <c r="I39" s="8"/>
      <c r="J39" s="5"/>
      <c r="K39" s="8"/>
      <c r="L39" s="41"/>
      <c r="M39" s="52"/>
      <c r="N39" s="130"/>
      <c r="O39" s="53"/>
      <c r="P39" s="8"/>
      <c r="Q39" s="8"/>
      <c r="R39" s="8"/>
      <c r="S39" s="8"/>
      <c r="T39" s="42"/>
      <c r="U39" s="8"/>
      <c r="V39" s="46"/>
      <c r="W39" s="46"/>
      <c r="X39" s="47"/>
      <c r="Y39" s="47"/>
      <c r="Z39" s="8"/>
      <c r="AA39" s="43"/>
      <c r="AB39" s="44"/>
      <c r="AC39" s="44"/>
      <c r="AD39" s="44"/>
      <c r="AE39" s="44"/>
      <c r="AF39" s="44"/>
      <c r="AG39" s="44"/>
      <c r="AH39" s="20">
        <f t="shared" si="0"/>
        <v>0</v>
      </c>
      <c r="AI39" s="43"/>
      <c r="AJ39" s="95"/>
      <c r="AK39" s="95"/>
      <c r="AL39" s="95"/>
      <c r="AM39" s="95"/>
      <c r="AN39" s="95"/>
      <c r="AO39" s="21">
        <f t="shared" si="1"/>
        <v>0</v>
      </c>
      <c r="AP39" s="50"/>
      <c r="AQ39" s="45"/>
      <c r="AR39" s="45"/>
      <c r="AS39" s="8"/>
      <c r="AT39" s="43"/>
      <c r="AU39" s="8"/>
      <c r="AV39" s="8"/>
      <c r="AW39" s="5"/>
      <c r="AX39" s="43"/>
      <c r="AY39" s="81"/>
      <c r="AZ39" s="83" t="str">
        <f t="shared" si="2"/>
        <v>DRC</v>
      </c>
      <c r="BA39" s="83" t="e">
        <f>VLOOKUP(DRC_Activite[[#This Row],[Province*]],Table19[],2,FALSE)</f>
        <v>#N/A</v>
      </c>
      <c r="BB39" s="83" t="e">
        <f>VLOOKUP(DRC_Activite[[#This Row],[Territoire*]],Table18[[Territoire]:[Code Territoire]],3,FALSE)</f>
        <v>#N/A</v>
      </c>
      <c r="BC39" s="83" t="e">
        <f>VLOOKUP(DRC_Activite[[#This Row],[Zone de santé*]],Table17[[Zone de Santé]:[Pcode ZS]],4,FALSE)</f>
        <v>#N/A</v>
      </c>
      <c r="BD39" s="128" t="str">
        <f>DRC_Activite[[#This Row],[Typologie de l''activité*]]&amp;DRC_Activite[[#This Row],[Modalités d''intervention*]]</f>
        <v/>
      </c>
    </row>
    <row r="40" spans="1:56" x14ac:dyDescent="0.35">
      <c r="A40" s="48"/>
      <c r="B40" s="5"/>
      <c r="C40" s="8"/>
      <c r="D40" s="8"/>
      <c r="E40" s="40" t="str">
        <f>IFERROR(VLOOKUP(DRC_Activite[[#This Row],[Typologie de l''activité*]],atc_os,2,FALSE),"")</f>
        <v/>
      </c>
      <c r="F40" s="8"/>
      <c r="G40" s="8"/>
      <c r="H40" s="8"/>
      <c r="I40" s="8"/>
      <c r="J40" s="5"/>
      <c r="K40" s="8"/>
      <c r="L40" s="41"/>
      <c r="M40" s="52"/>
      <c r="N40" s="130"/>
      <c r="O40" s="53"/>
      <c r="P40" s="8"/>
      <c r="Q40" s="8"/>
      <c r="R40" s="8"/>
      <c r="S40" s="8"/>
      <c r="T40" s="42"/>
      <c r="U40" s="8"/>
      <c r="V40" s="46"/>
      <c r="W40" s="46"/>
      <c r="X40" s="47"/>
      <c r="Y40" s="47"/>
      <c r="Z40" s="8"/>
      <c r="AA40" s="43"/>
      <c r="AB40" s="44"/>
      <c r="AC40" s="44"/>
      <c r="AD40" s="44"/>
      <c r="AE40" s="44"/>
      <c r="AF40" s="44"/>
      <c r="AG40" s="44"/>
      <c r="AH40" s="20">
        <f t="shared" si="0"/>
        <v>0</v>
      </c>
      <c r="AI40" s="43"/>
      <c r="AJ40" s="95"/>
      <c r="AK40" s="95"/>
      <c r="AL40" s="95"/>
      <c r="AM40" s="95"/>
      <c r="AN40" s="95"/>
      <c r="AO40" s="21">
        <f t="shared" si="1"/>
        <v>0</v>
      </c>
      <c r="AP40" s="50"/>
      <c r="AQ40" s="45"/>
      <c r="AR40" s="45"/>
      <c r="AS40" s="8"/>
      <c r="AT40" s="43"/>
      <c r="AU40" s="8"/>
      <c r="AV40" s="8"/>
      <c r="AW40" s="5"/>
      <c r="AX40" s="43"/>
      <c r="AY40" s="81"/>
      <c r="AZ40" s="83" t="str">
        <f t="shared" si="2"/>
        <v>DRC</v>
      </c>
      <c r="BA40" s="83" t="e">
        <f>VLOOKUP(DRC_Activite[[#This Row],[Province*]],Table19[],2,FALSE)</f>
        <v>#N/A</v>
      </c>
      <c r="BB40" s="83" t="e">
        <f>VLOOKUP(DRC_Activite[[#This Row],[Territoire*]],Table18[[Territoire]:[Code Territoire]],3,FALSE)</f>
        <v>#N/A</v>
      </c>
      <c r="BC40" s="83" t="e">
        <f>VLOOKUP(DRC_Activite[[#This Row],[Zone de santé*]],Table17[[Zone de Santé]:[Pcode ZS]],4,FALSE)</f>
        <v>#N/A</v>
      </c>
      <c r="BD40" s="128" t="str">
        <f>DRC_Activite[[#This Row],[Typologie de l''activité*]]&amp;DRC_Activite[[#This Row],[Modalités d''intervention*]]</f>
        <v/>
      </c>
    </row>
    <row r="41" spans="1:56" x14ac:dyDescent="0.35">
      <c r="A41" s="48"/>
      <c r="B41" s="5"/>
      <c r="C41" s="8"/>
      <c r="D41" s="8"/>
      <c r="E41" s="40" t="str">
        <f>IFERROR(VLOOKUP(DRC_Activite[[#This Row],[Typologie de l''activité*]],atc_os,2,FALSE),"")</f>
        <v/>
      </c>
      <c r="F41" s="8"/>
      <c r="G41" s="8"/>
      <c r="H41" s="8"/>
      <c r="I41" s="8"/>
      <c r="J41" s="5"/>
      <c r="K41" s="8"/>
      <c r="L41" s="41"/>
      <c r="M41" s="52"/>
      <c r="N41" s="130"/>
      <c r="O41" s="53"/>
      <c r="P41" s="8"/>
      <c r="Q41" s="8"/>
      <c r="R41" s="8"/>
      <c r="S41" s="8"/>
      <c r="T41" s="42"/>
      <c r="U41" s="8"/>
      <c r="V41" s="46"/>
      <c r="W41" s="46"/>
      <c r="X41" s="47"/>
      <c r="Y41" s="47"/>
      <c r="Z41" s="8"/>
      <c r="AA41" s="43"/>
      <c r="AB41" s="44"/>
      <c r="AC41" s="44"/>
      <c r="AD41" s="44"/>
      <c r="AE41" s="44"/>
      <c r="AF41" s="44"/>
      <c r="AG41" s="44"/>
      <c r="AH41" s="20">
        <f t="shared" si="0"/>
        <v>0</v>
      </c>
      <c r="AI41" s="43"/>
      <c r="AJ41" s="95"/>
      <c r="AK41" s="95"/>
      <c r="AL41" s="95"/>
      <c r="AM41" s="95"/>
      <c r="AN41" s="95"/>
      <c r="AO41" s="21">
        <f t="shared" si="1"/>
        <v>0</v>
      </c>
      <c r="AP41" s="50"/>
      <c r="AQ41" s="45"/>
      <c r="AR41" s="45"/>
      <c r="AS41" s="8"/>
      <c r="AT41" s="43"/>
      <c r="AU41" s="8"/>
      <c r="AV41" s="8"/>
      <c r="AW41" s="5"/>
      <c r="AX41" s="43"/>
      <c r="AY41" s="81"/>
      <c r="AZ41" s="83" t="str">
        <f t="shared" si="2"/>
        <v>DRC</v>
      </c>
      <c r="BA41" s="83" t="e">
        <f>VLOOKUP(DRC_Activite[[#This Row],[Province*]],Table19[],2,FALSE)</f>
        <v>#N/A</v>
      </c>
      <c r="BB41" s="83" t="e">
        <f>VLOOKUP(DRC_Activite[[#This Row],[Territoire*]],Table18[[Territoire]:[Code Territoire]],3,FALSE)</f>
        <v>#N/A</v>
      </c>
      <c r="BC41" s="83" t="e">
        <f>VLOOKUP(DRC_Activite[[#This Row],[Zone de santé*]],Table17[[Zone de Santé]:[Pcode ZS]],4,FALSE)</f>
        <v>#N/A</v>
      </c>
      <c r="BD41" s="128" t="str">
        <f>DRC_Activite[[#This Row],[Typologie de l''activité*]]&amp;DRC_Activite[[#This Row],[Modalités d''intervention*]]</f>
        <v/>
      </c>
    </row>
    <row r="42" spans="1:56" x14ac:dyDescent="0.35">
      <c r="A42" s="48"/>
      <c r="B42" s="5"/>
      <c r="C42" s="8"/>
      <c r="D42" s="8"/>
      <c r="E42" s="40" t="str">
        <f>IFERROR(VLOOKUP(DRC_Activite[[#This Row],[Typologie de l''activité*]],atc_os,2,FALSE),"")</f>
        <v/>
      </c>
      <c r="F42" s="8"/>
      <c r="G42" s="8"/>
      <c r="H42" s="8"/>
      <c r="I42" s="8"/>
      <c r="J42" s="5"/>
      <c r="K42" s="8"/>
      <c r="L42" s="41"/>
      <c r="M42" s="52"/>
      <c r="N42" s="130"/>
      <c r="O42" s="53"/>
      <c r="P42" s="8"/>
      <c r="Q42" s="8"/>
      <c r="R42" s="8"/>
      <c r="S42" s="8"/>
      <c r="T42" s="42"/>
      <c r="U42" s="8"/>
      <c r="V42" s="46"/>
      <c r="W42" s="46"/>
      <c r="X42" s="47"/>
      <c r="Y42" s="47"/>
      <c r="Z42" s="8"/>
      <c r="AA42" s="43"/>
      <c r="AB42" s="44"/>
      <c r="AC42" s="44"/>
      <c r="AD42" s="44"/>
      <c r="AE42" s="44"/>
      <c r="AF42" s="44"/>
      <c r="AG42" s="44"/>
      <c r="AH42" s="20">
        <f t="shared" si="0"/>
        <v>0</v>
      </c>
      <c r="AI42" s="43"/>
      <c r="AJ42" s="95"/>
      <c r="AK42" s="95"/>
      <c r="AL42" s="95"/>
      <c r="AM42" s="95"/>
      <c r="AN42" s="95"/>
      <c r="AO42" s="21">
        <f t="shared" si="1"/>
        <v>0</v>
      </c>
      <c r="AP42" s="50"/>
      <c r="AQ42" s="45"/>
      <c r="AR42" s="45"/>
      <c r="AS42" s="8"/>
      <c r="AT42" s="43"/>
      <c r="AU42" s="8"/>
      <c r="AV42" s="8"/>
      <c r="AW42" s="5"/>
      <c r="AX42" s="43"/>
      <c r="AY42" s="81"/>
      <c r="AZ42" s="83" t="str">
        <f t="shared" si="2"/>
        <v>DRC</v>
      </c>
      <c r="BA42" s="83" t="e">
        <f>VLOOKUP(DRC_Activite[[#This Row],[Province*]],Table19[],2,FALSE)</f>
        <v>#N/A</v>
      </c>
      <c r="BB42" s="83" t="e">
        <f>VLOOKUP(DRC_Activite[[#This Row],[Territoire*]],Table18[[Territoire]:[Code Territoire]],3,FALSE)</f>
        <v>#N/A</v>
      </c>
      <c r="BC42" s="83" t="e">
        <f>VLOOKUP(DRC_Activite[[#This Row],[Zone de santé*]],Table17[[Zone de Santé]:[Pcode ZS]],4,FALSE)</f>
        <v>#N/A</v>
      </c>
      <c r="BD42" s="128" t="str">
        <f>DRC_Activite[[#This Row],[Typologie de l''activité*]]&amp;DRC_Activite[[#This Row],[Modalités d''intervention*]]</f>
        <v/>
      </c>
    </row>
    <row r="43" spans="1:56" x14ac:dyDescent="0.35">
      <c r="A43" s="48"/>
      <c r="B43" s="5"/>
      <c r="C43" s="8"/>
      <c r="D43" s="8"/>
      <c r="E43" s="40" t="str">
        <f>IFERROR(VLOOKUP(DRC_Activite[[#This Row],[Typologie de l''activité*]],atc_os,2,FALSE),"")</f>
        <v/>
      </c>
      <c r="F43" s="8"/>
      <c r="G43" s="8"/>
      <c r="H43" s="8"/>
      <c r="I43" s="8"/>
      <c r="J43" s="5"/>
      <c r="K43" s="8"/>
      <c r="L43" s="41"/>
      <c r="M43" s="52"/>
      <c r="N43" s="130"/>
      <c r="O43" s="53"/>
      <c r="P43" s="8"/>
      <c r="Q43" s="8"/>
      <c r="R43" s="8"/>
      <c r="S43" s="8"/>
      <c r="T43" s="42"/>
      <c r="U43" s="8"/>
      <c r="V43" s="46"/>
      <c r="W43" s="46"/>
      <c r="X43" s="47"/>
      <c r="Y43" s="47"/>
      <c r="Z43" s="8"/>
      <c r="AA43" s="43"/>
      <c r="AB43" s="44"/>
      <c r="AC43" s="44"/>
      <c r="AD43" s="44"/>
      <c r="AE43" s="44"/>
      <c r="AF43" s="44"/>
      <c r="AG43" s="44"/>
      <c r="AH43" s="20">
        <f t="shared" si="0"/>
        <v>0</v>
      </c>
      <c r="AI43" s="43"/>
      <c r="AJ43" s="95"/>
      <c r="AK43" s="95"/>
      <c r="AL43" s="95"/>
      <c r="AM43" s="95"/>
      <c r="AN43" s="95"/>
      <c r="AO43" s="21">
        <f t="shared" si="1"/>
        <v>0</v>
      </c>
      <c r="AP43" s="50"/>
      <c r="AQ43" s="45"/>
      <c r="AR43" s="45"/>
      <c r="AS43" s="8"/>
      <c r="AT43" s="43"/>
      <c r="AU43" s="8"/>
      <c r="AV43" s="8"/>
      <c r="AW43" s="5"/>
      <c r="AX43" s="43"/>
      <c r="AY43" s="81"/>
      <c r="AZ43" s="83" t="str">
        <f t="shared" si="2"/>
        <v>DRC</v>
      </c>
      <c r="BA43" s="83" t="e">
        <f>VLOOKUP(DRC_Activite[[#This Row],[Province*]],Table19[],2,FALSE)</f>
        <v>#N/A</v>
      </c>
      <c r="BB43" s="83" t="e">
        <f>VLOOKUP(DRC_Activite[[#This Row],[Territoire*]],Table18[[Territoire]:[Code Territoire]],3,FALSE)</f>
        <v>#N/A</v>
      </c>
      <c r="BC43" s="83" t="e">
        <f>VLOOKUP(DRC_Activite[[#This Row],[Zone de santé*]],Table17[[Zone de Santé]:[Pcode ZS]],4,FALSE)</f>
        <v>#N/A</v>
      </c>
      <c r="BD43" s="128" t="str">
        <f>DRC_Activite[[#This Row],[Typologie de l''activité*]]&amp;DRC_Activite[[#This Row],[Modalités d''intervention*]]</f>
        <v/>
      </c>
    </row>
    <row r="44" spans="1:56" x14ac:dyDescent="0.35">
      <c r="A44" s="48"/>
      <c r="B44" s="5"/>
      <c r="C44" s="8"/>
      <c r="D44" s="8"/>
      <c r="E44" s="40" t="str">
        <f>IFERROR(VLOOKUP(DRC_Activite[[#This Row],[Typologie de l''activité*]],atc_os,2,FALSE),"")</f>
        <v/>
      </c>
      <c r="F44" s="8"/>
      <c r="G44" s="8"/>
      <c r="H44" s="8"/>
      <c r="I44" s="8"/>
      <c r="J44" s="5"/>
      <c r="K44" s="8"/>
      <c r="L44" s="41"/>
      <c r="M44" s="52"/>
      <c r="N44" s="130"/>
      <c r="O44" s="53"/>
      <c r="P44" s="8"/>
      <c r="Q44" s="8"/>
      <c r="R44" s="8"/>
      <c r="S44" s="8"/>
      <c r="T44" s="42"/>
      <c r="U44" s="8"/>
      <c r="V44" s="46"/>
      <c r="W44" s="46"/>
      <c r="X44" s="47"/>
      <c r="Y44" s="47"/>
      <c r="Z44" s="8"/>
      <c r="AA44" s="43"/>
      <c r="AB44" s="44"/>
      <c r="AC44" s="44"/>
      <c r="AD44" s="44"/>
      <c r="AE44" s="44"/>
      <c r="AF44" s="44"/>
      <c r="AG44" s="44"/>
      <c r="AH44" s="20">
        <f t="shared" si="0"/>
        <v>0</v>
      </c>
      <c r="AI44" s="43"/>
      <c r="AJ44" s="95"/>
      <c r="AK44" s="95"/>
      <c r="AL44" s="95"/>
      <c r="AM44" s="95"/>
      <c r="AN44" s="95"/>
      <c r="AO44" s="21">
        <f t="shared" si="1"/>
        <v>0</v>
      </c>
      <c r="AP44" s="50"/>
      <c r="AQ44" s="45"/>
      <c r="AR44" s="45"/>
      <c r="AS44" s="8"/>
      <c r="AT44" s="43"/>
      <c r="AU44" s="8"/>
      <c r="AV44" s="8"/>
      <c r="AW44" s="5"/>
      <c r="AX44" s="43"/>
      <c r="AY44" s="81"/>
      <c r="AZ44" s="83" t="str">
        <f t="shared" si="2"/>
        <v>DRC</v>
      </c>
      <c r="BA44" s="83" t="e">
        <f>VLOOKUP(DRC_Activite[[#This Row],[Province*]],Table19[],2,FALSE)</f>
        <v>#N/A</v>
      </c>
      <c r="BB44" s="83" t="e">
        <f>VLOOKUP(DRC_Activite[[#This Row],[Territoire*]],Table18[[Territoire]:[Code Territoire]],3,FALSE)</f>
        <v>#N/A</v>
      </c>
      <c r="BC44" s="83" t="e">
        <f>VLOOKUP(DRC_Activite[[#This Row],[Zone de santé*]],Table17[[Zone de Santé]:[Pcode ZS]],4,FALSE)</f>
        <v>#N/A</v>
      </c>
      <c r="BD44" s="128" t="str">
        <f>DRC_Activite[[#This Row],[Typologie de l''activité*]]&amp;DRC_Activite[[#This Row],[Modalités d''intervention*]]</f>
        <v/>
      </c>
    </row>
    <row r="45" spans="1:56" x14ac:dyDescent="0.35">
      <c r="A45" s="48"/>
      <c r="B45" s="5"/>
      <c r="C45" s="8"/>
      <c r="D45" s="8"/>
      <c r="E45" s="40" t="str">
        <f>IFERROR(VLOOKUP(DRC_Activite[[#This Row],[Typologie de l''activité*]],atc_os,2,FALSE),"")</f>
        <v/>
      </c>
      <c r="F45" s="8"/>
      <c r="G45" s="8"/>
      <c r="H45" s="8"/>
      <c r="I45" s="8"/>
      <c r="J45" s="5"/>
      <c r="K45" s="8"/>
      <c r="L45" s="41"/>
      <c r="M45" s="52"/>
      <c r="N45" s="130"/>
      <c r="O45" s="53"/>
      <c r="P45" s="8"/>
      <c r="Q45" s="8"/>
      <c r="R45" s="8"/>
      <c r="S45" s="8"/>
      <c r="T45" s="42"/>
      <c r="U45" s="8"/>
      <c r="V45" s="46"/>
      <c r="W45" s="46"/>
      <c r="X45" s="47"/>
      <c r="Y45" s="47"/>
      <c r="Z45" s="8"/>
      <c r="AA45" s="43"/>
      <c r="AB45" s="44"/>
      <c r="AC45" s="44"/>
      <c r="AD45" s="44"/>
      <c r="AE45" s="44"/>
      <c r="AF45" s="44"/>
      <c r="AG45" s="44"/>
      <c r="AH45" s="20">
        <f t="shared" si="0"/>
        <v>0</v>
      </c>
      <c r="AI45" s="43"/>
      <c r="AJ45" s="95"/>
      <c r="AK45" s="95"/>
      <c r="AL45" s="95"/>
      <c r="AM45" s="95"/>
      <c r="AN45" s="95"/>
      <c r="AO45" s="21">
        <f t="shared" si="1"/>
        <v>0</v>
      </c>
      <c r="AP45" s="50"/>
      <c r="AQ45" s="45"/>
      <c r="AR45" s="45"/>
      <c r="AS45" s="8"/>
      <c r="AT45" s="43"/>
      <c r="AU45" s="8"/>
      <c r="AV45" s="8"/>
      <c r="AW45" s="5"/>
      <c r="AX45" s="43"/>
      <c r="AY45" s="81"/>
      <c r="AZ45" s="83" t="str">
        <f t="shared" si="2"/>
        <v>DRC</v>
      </c>
      <c r="BA45" s="83" t="e">
        <f>VLOOKUP(DRC_Activite[[#This Row],[Province*]],Table19[],2,FALSE)</f>
        <v>#N/A</v>
      </c>
      <c r="BB45" s="83" t="e">
        <f>VLOOKUP(DRC_Activite[[#This Row],[Territoire*]],Table18[[Territoire]:[Code Territoire]],3,FALSE)</f>
        <v>#N/A</v>
      </c>
      <c r="BC45" s="83" t="e">
        <f>VLOOKUP(DRC_Activite[[#This Row],[Zone de santé*]],Table17[[Zone de Santé]:[Pcode ZS]],4,FALSE)</f>
        <v>#N/A</v>
      </c>
      <c r="BD45" s="128" t="str">
        <f>DRC_Activite[[#This Row],[Typologie de l''activité*]]&amp;DRC_Activite[[#This Row],[Modalités d''intervention*]]</f>
        <v/>
      </c>
    </row>
    <row r="46" spans="1:56" x14ac:dyDescent="0.35">
      <c r="A46" s="48"/>
      <c r="B46" s="5"/>
      <c r="C46" s="8"/>
      <c r="D46" s="8"/>
      <c r="E46" s="40" t="str">
        <f>IFERROR(VLOOKUP(DRC_Activite[[#This Row],[Typologie de l''activité*]],atc_os,2,FALSE),"")</f>
        <v/>
      </c>
      <c r="F46" s="8"/>
      <c r="G46" s="8"/>
      <c r="H46" s="8"/>
      <c r="I46" s="8"/>
      <c r="J46" s="5"/>
      <c r="K46" s="8"/>
      <c r="L46" s="41"/>
      <c r="M46" s="52"/>
      <c r="N46" s="130"/>
      <c r="O46" s="53"/>
      <c r="P46" s="8"/>
      <c r="Q46" s="8"/>
      <c r="R46" s="8"/>
      <c r="S46" s="8"/>
      <c r="T46" s="42"/>
      <c r="U46" s="8"/>
      <c r="V46" s="46"/>
      <c r="W46" s="46"/>
      <c r="X46" s="47"/>
      <c r="Y46" s="47"/>
      <c r="Z46" s="8"/>
      <c r="AA46" s="43"/>
      <c r="AB46" s="44"/>
      <c r="AC46" s="44"/>
      <c r="AD46" s="44"/>
      <c r="AE46" s="44"/>
      <c r="AF46" s="44"/>
      <c r="AG46" s="44"/>
      <c r="AH46" s="20">
        <f t="shared" si="0"/>
        <v>0</v>
      </c>
      <c r="AI46" s="43"/>
      <c r="AJ46" s="95"/>
      <c r="AK46" s="95"/>
      <c r="AL46" s="95"/>
      <c r="AM46" s="95"/>
      <c r="AN46" s="95"/>
      <c r="AO46" s="21">
        <f t="shared" si="1"/>
        <v>0</v>
      </c>
      <c r="AP46" s="50"/>
      <c r="AQ46" s="45"/>
      <c r="AR46" s="45"/>
      <c r="AS46" s="8"/>
      <c r="AT46" s="43"/>
      <c r="AU46" s="8"/>
      <c r="AV46" s="8"/>
      <c r="AW46" s="5"/>
      <c r="AX46" s="43"/>
      <c r="AY46" s="81"/>
      <c r="AZ46" s="83" t="str">
        <f t="shared" si="2"/>
        <v>DRC</v>
      </c>
      <c r="BA46" s="83" t="e">
        <f>VLOOKUP(DRC_Activite[[#This Row],[Province*]],Table19[],2,FALSE)</f>
        <v>#N/A</v>
      </c>
      <c r="BB46" s="83" t="e">
        <f>VLOOKUP(DRC_Activite[[#This Row],[Territoire*]],Table18[[Territoire]:[Code Territoire]],3,FALSE)</f>
        <v>#N/A</v>
      </c>
      <c r="BC46" s="83" t="e">
        <f>VLOOKUP(DRC_Activite[[#This Row],[Zone de santé*]],Table17[[Zone de Santé]:[Pcode ZS]],4,FALSE)</f>
        <v>#N/A</v>
      </c>
      <c r="BD46" s="128" t="str">
        <f>DRC_Activite[[#This Row],[Typologie de l''activité*]]&amp;DRC_Activite[[#This Row],[Modalités d''intervention*]]</f>
        <v/>
      </c>
    </row>
    <row r="47" spans="1:56" x14ac:dyDescent="0.35">
      <c r="A47" s="48"/>
      <c r="B47" s="5"/>
      <c r="C47" s="8"/>
      <c r="D47" s="8"/>
      <c r="E47" s="40" t="str">
        <f>IFERROR(VLOOKUP(DRC_Activite[[#This Row],[Typologie de l''activité*]],atc_os,2,FALSE),"")</f>
        <v/>
      </c>
      <c r="F47" s="8"/>
      <c r="G47" s="8"/>
      <c r="H47" s="8"/>
      <c r="I47" s="8"/>
      <c r="J47" s="5"/>
      <c r="K47" s="8"/>
      <c r="L47" s="41"/>
      <c r="M47" s="52"/>
      <c r="N47" s="130"/>
      <c r="O47" s="53"/>
      <c r="P47" s="8"/>
      <c r="Q47" s="8"/>
      <c r="R47" s="8"/>
      <c r="S47" s="8"/>
      <c r="T47" s="42"/>
      <c r="U47" s="8"/>
      <c r="V47" s="46"/>
      <c r="W47" s="46"/>
      <c r="X47" s="47"/>
      <c r="Y47" s="47"/>
      <c r="Z47" s="8"/>
      <c r="AA47" s="43"/>
      <c r="AB47" s="44"/>
      <c r="AC47" s="44"/>
      <c r="AD47" s="44"/>
      <c r="AE47" s="44"/>
      <c r="AF47" s="44"/>
      <c r="AG47" s="44"/>
      <c r="AH47" s="20">
        <f t="shared" si="0"/>
        <v>0</v>
      </c>
      <c r="AI47" s="43"/>
      <c r="AJ47" s="95"/>
      <c r="AK47" s="95"/>
      <c r="AL47" s="95"/>
      <c r="AM47" s="95"/>
      <c r="AN47" s="95"/>
      <c r="AO47" s="21">
        <f t="shared" si="1"/>
        <v>0</v>
      </c>
      <c r="AP47" s="50"/>
      <c r="AQ47" s="45"/>
      <c r="AR47" s="45"/>
      <c r="AS47" s="8"/>
      <c r="AT47" s="43"/>
      <c r="AU47" s="8"/>
      <c r="AV47" s="8"/>
      <c r="AW47" s="5"/>
      <c r="AX47" s="43"/>
      <c r="AY47" s="81"/>
      <c r="AZ47" s="83" t="str">
        <f t="shared" si="2"/>
        <v>DRC</v>
      </c>
      <c r="BA47" s="83" t="e">
        <f>VLOOKUP(DRC_Activite[[#This Row],[Province*]],Table19[],2,FALSE)</f>
        <v>#N/A</v>
      </c>
      <c r="BB47" s="83" t="e">
        <f>VLOOKUP(DRC_Activite[[#This Row],[Territoire*]],Table18[[Territoire]:[Code Territoire]],3,FALSE)</f>
        <v>#N/A</v>
      </c>
      <c r="BC47" s="83" t="e">
        <f>VLOOKUP(DRC_Activite[[#This Row],[Zone de santé*]],Table17[[Zone de Santé]:[Pcode ZS]],4,FALSE)</f>
        <v>#N/A</v>
      </c>
      <c r="BD47" s="128" t="str">
        <f>DRC_Activite[[#This Row],[Typologie de l''activité*]]&amp;DRC_Activite[[#This Row],[Modalités d''intervention*]]</f>
        <v/>
      </c>
    </row>
    <row r="48" spans="1:56" x14ac:dyDescent="0.35">
      <c r="A48" s="48"/>
      <c r="B48" s="5"/>
      <c r="C48" s="8"/>
      <c r="D48" s="8"/>
      <c r="E48" s="40" t="str">
        <f>IFERROR(VLOOKUP(DRC_Activite[[#This Row],[Typologie de l''activité*]],atc_os,2,FALSE),"")</f>
        <v/>
      </c>
      <c r="F48" s="8"/>
      <c r="G48" s="8"/>
      <c r="H48" s="8"/>
      <c r="I48" s="8"/>
      <c r="J48" s="5"/>
      <c r="K48" s="8"/>
      <c r="L48" s="41"/>
      <c r="M48" s="52"/>
      <c r="N48" s="130"/>
      <c r="O48" s="53"/>
      <c r="P48" s="8"/>
      <c r="Q48" s="8"/>
      <c r="R48" s="8"/>
      <c r="S48" s="8"/>
      <c r="T48" s="42"/>
      <c r="U48" s="8"/>
      <c r="V48" s="46"/>
      <c r="W48" s="46"/>
      <c r="X48" s="47"/>
      <c r="Y48" s="47"/>
      <c r="Z48" s="8"/>
      <c r="AA48" s="43"/>
      <c r="AB48" s="44"/>
      <c r="AC48" s="44"/>
      <c r="AD48" s="44"/>
      <c r="AE48" s="44"/>
      <c r="AF48" s="44"/>
      <c r="AG48" s="44"/>
      <c r="AH48" s="20">
        <f t="shared" si="0"/>
        <v>0</v>
      </c>
      <c r="AI48" s="43"/>
      <c r="AJ48" s="95"/>
      <c r="AK48" s="95"/>
      <c r="AL48" s="95"/>
      <c r="AM48" s="95"/>
      <c r="AN48" s="95"/>
      <c r="AO48" s="21">
        <f t="shared" si="1"/>
        <v>0</v>
      </c>
      <c r="AP48" s="50"/>
      <c r="AQ48" s="45"/>
      <c r="AR48" s="45"/>
      <c r="AS48" s="8"/>
      <c r="AT48" s="43"/>
      <c r="AU48" s="8"/>
      <c r="AV48" s="8"/>
      <c r="AW48" s="5"/>
      <c r="AX48" s="43"/>
      <c r="AY48" s="81"/>
      <c r="AZ48" s="83" t="str">
        <f t="shared" si="2"/>
        <v>DRC</v>
      </c>
      <c r="BA48" s="83" t="e">
        <f>VLOOKUP(DRC_Activite[[#This Row],[Province*]],Table19[],2,FALSE)</f>
        <v>#N/A</v>
      </c>
      <c r="BB48" s="83" t="e">
        <f>VLOOKUP(DRC_Activite[[#This Row],[Territoire*]],Table18[[Territoire]:[Code Territoire]],3,FALSE)</f>
        <v>#N/A</v>
      </c>
      <c r="BC48" s="83" t="e">
        <f>VLOOKUP(DRC_Activite[[#This Row],[Zone de santé*]],Table17[[Zone de Santé]:[Pcode ZS]],4,FALSE)</f>
        <v>#N/A</v>
      </c>
      <c r="BD48" s="128" t="str">
        <f>DRC_Activite[[#This Row],[Typologie de l''activité*]]&amp;DRC_Activite[[#This Row],[Modalités d''intervention*]]</f>
        <v/>
      </c>
    </row>
    <row r="49" spans="1:56" x14ac:dyDescent="0.35">
      <c r="A49" s="48"/>
      <c r="B49" s="5"/>
      <c r="C49" s="8"/>
      <c r="D49" s="8"/>
      <c r="E49" s="40" t="str">
        <f>IFERROR(VLOOKUP(DRC_Activite[[#This Row],[Typologie de l''activité*]],atc_os,2,FALSE),"")</f>
        <v/>
      </c>
      <c r="F49" s="8"/>
      <c r="G49" s="8"/>
      <c r="H49" s="8"/>
      <c r="I49" s="8"/>
      <c r="J49" s="5"/>
      <c r="K49" s="8"/>
      <c r="L49" s="41"/>
      <c r="M49" s="52"/>
      <c r="N49" s="130"/>
      <c r="O49" s="53"/>
      <c r="P49" s="8"/>
      <c r="Q49" s="8"/>
      <c r="R49" s="8"/>
      <c r="S49" s="8"/>
      <c r="T49" s="42"/>
      <c r="U49" s="8"/>
      <c r="V49" s="46"/>
      <c r="W49" s="46"/>
      <c r="X49" s="47"/>
      <c r="Y49" s="47"/>
      <c r="Z49" s="8"/>
      <c r="AA49" s="43"/>
      <c r="AB49" s="44"/>
      <c r="AC49" s="44"/>
      <c r="AD49" s="44"/>
      <c r="AE49" s="44"/>
      <c r="AF49" s="44"/>
      <c r="AG49" s="44"/>
      <c r="AH49" s="20">
        <f t="shared" si="0"/>
        <v>0</v>
      </c>
      <c r="AI49" s="43"/>
      <c r="AJ49" s="95"/>
      <c r="AK49" s="95"/>
      <c r="AL49" s="95"/>
      <c r="AM49" s="95"/>
      <c r="AN49" s="95"/>
      <c r="AO49" s="21">
        <f t="shared" si="1"/>
        <v>0</v>
      </c>
      <c r="AP49" s="50"/>
      <c r="AQ49" s="45"/>
      <c r="AR49" s="45"/>
      <c r="AS49" s="8"/>
      <c r="AT49" s="43"/>
      <c r="AU49" s="8"/>
      <c r="AV49" s="8"/>
      <c r="AW49" s="5"/>
      <c r="AX49" s="43"/>
      <c r="AY49" s="81"/>
      <c r="AZ49" s="83" t="str">
        <f t="shared" si="2"/>
        <v>DRC</v>
      </c>
      <c r="BA49" s="83" t="e">
        <f>VLOOKUP(DRC_Activite[[#This Row],[Province*]],Table19[],2,FALSE)</f>
        <v>#N/A</v>
      </c>
      <c r="BB49" s="83" t="e">
        <f>VLOOKUP(DRC_Activite[[#This Row],[Territoire*]],Table18[[Territoire]:[Code Territoire]],3,FALSE)</f>
        <v>#N/A</v>
      </c>
      <c r="BC49" s="83" t="e">
        <f>VLOOKUP(DRC_Activite[[#This Row],[Zone de santé*]],Table17[[Zone de Santé]:[Pcode ZS]],4,FALSE)</f>
        <v>#N/A</v>
      </c>
      <c r="BD49" s="128" t="str">
        <f>DRC_Activite[[#This Row],[Typologie de l''activité*]]&amp;DRC_Activite[[#This Row],[Modalités d''intervention*]]</f>
        <v/>
      </c>
    </row>
    <row r="50" spans="1:56" x14ac:dyDescent="0.35">
      <c r="A50" s="48"/>
      <c r="B50" s="5"/>
      <c r="C50" s="8"/>
      <c r="D50" s="8"/>
      <c r="E50" s="40" t="str">
        <f>IFERROR(VLOOKUP(DRC_Activite[[#This Row],[Typologie de l''activité*]],atc_os,2,FALSE),"")</f>
        <v/>
      </c>
      <c r="F50" s="8"/>
      <c r="G50" s="8"/>
      <c r="H50" s="8"/>
      <c r="I50" s="8"/>
      <c r="J50" s="5"/>
      <c r="K50" s="8"/>
      <c r="L50" s="41"/>
      <c r="M50" s="52"/>
      <c r="N50" s="130"/>
      <c r="O50" s="53"/>
      <c r="P50" s="8"/>
      <c r="Q50" s="8"/>
      <c r="R50" s="8"/>
      <c r="S50" s="8"/>
      <c r="T50" s="42"/>
      <c r="U50" s="8"/>
      <c r="V50" s="46"/>
      <c r="W50" s="46"/>
      <c r="X50" s="47"/>
      <c r="Y50" s="47"/>
      <c r="Z50" s="8"/>
      <c r="AA50" s="43"/>
      <c r="AB50" s="44"/>
      <c r="AC50" s="44"/>
      <c r="AD50" s="44"/>
      <c r="AE50" s="44"/>
      <c r="AF50" s="44"/>
      <c r="AG50" s="44"/>
      <c r="AH50" s="20">
        <f t="shared" si="0"/>
        <v>0</v>
      </c>
      <c r="AI50" s="43"/>
      <c r="AJ50" s="95"/>
      <c r="AK50" s="95"/>
      <c r="AL50" s="95"/>
      <c r="AM50" s="95"/>
      <c r="AN50" s="95"/>
      <c r="AO50" s="21">
        <f t="shared" si="1"/>
        <v>0</v>
      </c>
      <c r="AP50" s="50"/>
      <c r="AQ50" s="45"/>
      <c r="AR50" s="45"/>
      <c r="AS50" s="8"/>
      <c r="AT50" s="43"/>
      <c r="AU50" s="8"/>
      <c r="AV50" s="8"/>
      <c r="AW50" s="5"/>
      <c r="AX50" s="43"/>
      <c r="AY50" s="81"/>
      <c r="AZ50" s="83" t="str">
        <f t="shared" si="2"/>
        <v>DRC</v>
      </c>
      <c r="BA50" s="83" t="e">
        <f>VLOOKUP(DRC_Activite[[#This Row],[Province*]],Table19[],2,FALSE)</f>
        <v>#N/A</v>
      </c>
      <c r="BB50" s="83" t="e">
        <f>VLOOKUP(DRC_Activite[[#This Row],[Territoire*]],Table18[[Territoire]:[Code Territoire]],3,FALSE)</f>
        <v>#N/A</v>
      </c>
      <c r="BC50" s="83" t="e">
        <f>VLOOKUP(DRC_Activite[[#This Row],[Zone de santé*]],Table17[[Zone de Santé]:[Pcode ZS]],4,FALSE)</f>
        <v>#N/A</v>
      </c>
      <c r="BD50" s="128" t="str">
        <f>DRC_Activite[[#This Row],[Typologie de l''activité*]]&amp;DRC_Activite[[#This Row],[Modalités d''intervention*]]</f>
        <v/>
      </c>
    </row>
    <row r="51" spans="1:56" x14ac:dyDescent="0.35">
      <c r="A51" s="48"/>
      <c r="B51" s="5"/>
      <c r="C51" s="8"/>
      <c r="D51" s="8"/>
      <c r="E51" s="40" t="str">
        <f>IFERROR(VLOOKUP(DRC_Activite[[#This Row],[Typologie de l''activité*]],atc_os,2,FALSE),"")</f>
        <v/>
      </c>
      <c r="F51" s="8"/>
      <c r="G51" s="8"/>
      <c r="H51" s="8"/>
      <c r="I51" s="8"/>
      <c r="J51" s="5"/>
      <c r="K51" s="8"/>
      <c r="L51" s="41"/>
      <c r="M51" s="52"/>
      <c r="N51" s="130"/>
      <c r="O51" s="53"/>
      <c r="P51" s="8"/>
      <c r="Q51" s="8"/>
      <c r="R51" s="8"/>
      <c r="S51" s="8"/>
      <c r="T51" s="42"/>
      <c r="U51" s="8"/>
      <c r="V51" s="46"/>
      <c r="W51" s="46"/>
      <c r="X51" s="47"/>
      <c r="Y51" s="47"/>
      <c r="Z51" s="8"/>
      <c r="AA51" s="43"/>
      <c r="AB51" s="44"/>
      <c r="AC51" s="44"/>
      <c r="AD51" s="44"/>
      <c r="AE51" s="44"/>
      <c r="AF51" s="44"/>
      <c r="AG51" s="44"/>
      <c r="AH51" s="20">
        <f t="shared" si="0"/>
        <v>0</v>
      </c>
      <c r="AI51" s="43"/>
      <c r="AJ51" s="95"/>
      <c r="AK51" s="95"/>
      <c r="AL51" s="95"/>
      <c r="AM51" s="95"/>
      <c r="AN51" s="95"/>
      <c r="AO51" s="21">
        <f t="shared" si="1"/>
        <v>0</v>
      </c>
      <c r="AP51" s="50"/>
      <c r="AQ51" s="45"/>
      <c r="AR51" s="45"/>
      <c r="AS51" s="8"/>
      <c r="AT51" s="43"/>
      <c r="AU51" s="8"/>
      <c r="AV51" s="8"/>
      <c r="AW51" s="5"/>
      <c r="AX51" s="43"/>
      <c r="AY51" s="81"/>
      <c r="AZ51" s="83" t="str">
        <f t="shared" si="2"/>
        <v>DRC</v>
      </c>
      <c r="BA51" s="83" t="e">
        <f>VLOOKUP(DRC_Activite[[#This Row],[Province*]],Table19[],2,FALSE)</f>
        <v>#N/A</v>
      </c>
      <c r="BB51" s="83" t="e">
        <f>VLOOKUP(DRC_Activite[[#This Row],[Territoire*]],Table18[[Territoire]:[Code Territoire]],3,FALSE)</f>
        <v>#N/A</v>
      </c>
      <c r="BC51" s="83" t="e">
        <f>VLOOKUP(DRC_Activite[[#This Row],[Zone de santé*]],Table17[[Zone de Santé]:[Pcode ZS]],4,FALSE)</f>
        <v>#N/A</v>
      </c>
      <c r="BD51" s="128" t="str">
        <f>DRC_Activite[[#This Row],[Typologie de l''activité*]]&amp;DRC_Activite[[#This Row],[Modalités d''intervention*]]</f>
        <v/>
      </c>
    </row>
    <row r="52" spans="1:56" x14ac:dyDescent="0.35">
      <c r="A52" s="48"/>
      <c r="B52" s="5"/>
      <c r="C52" s="8"/>
      <c r="D52" s="8"/>
      <c r="E52" s="40" t="str">
        <f>IFERROR(VLOOKUP(DRC_Activite[[#This Row],[Typologie de l''activité*]],atc_os,2,FALSE),"")</f>
        <v/>
      </c>
      <c r="F52" s="8"/>
      <c r="G52" s="8"/>
      <c r="H52" s="8"/>
      <c r="I52" s="8"/>
      <c r="J52" s="5"/>
      <c r="K52" s="8"/>
      <c r="L52" s="41"/>
      <c r="M52" s="52"/>
      <c r="N52" s="130"/>
      <c r="O52" s="53"/>
      <c r="P52" s="8"/>
      <c r="Q52" s="8"/>
      <c r="R52" s="8"/>
      <c r="S52" s="8"/>
      <c r="T52" s="42"/>
      <c r="U52" s="8"/>
      <c r="V52" s="46"/>
      <c r="W52" s="46"/>
      <c r="X52" s="47"/>
      <c r="Y52" s="47"/>
      <c r="Z52" s="8"/>
      <c r="AA52" s="43"/>
      <c r="AB52" s="44"/>
      <c r="AC52" s="44"/>
      <c r="AD52" s="44"/>
      <c r="AE52" s="44"/>
      <c r="AF52" s="44"/>
      <c r="AG52" s="44"/>
      <c r="AH52" s="20">
        <f t="shared" si="0"/>
        <v>0</v>
      </c>
      <c r="AI52" s="43"/>
      <c r="AJ52" s="95"/>
      <c r="AK52" s="95"/>
      <c r="AL52" s="95"/>
      <c r="AM52" s="95"/>
      <c r="AN52" s="95"/>
      <c r="AO52" s="21">
        <f t="shared" si="1"/>
        <v>0</v>
      </c>
      <c r="AP52" s="50"/>
      <c r="AQ52" s="45"/>
      <c r="AR52" s="45"/>
      <c r="AS52" s="8"/>
      <c r="AT52" s="43"/>
      <c r="AU52" s="8"/>
      <c r="AV52" s="8"/>
      <c r="AW52" s="5"/>
      <c r="AX52" s="43"/>
      <c r="AY52" s="81"/>
      <c r="AZ52" s="83" t="str">
        <f t="shared" si="2"/>
        <v>DRC</v>
      </c>
      <c r="BA52" s="83" t="e">
        <f>VLOOKUP(DRC_Activite[[#This Row],[Province*]],Table19[],2,FALSE)</f>
        <v>#N/A</v>
      </c>
      <c r="BB52" s="83" t="e">
        <f>VLOOKUP(DRC_Activite[[#This Row],[Territoire*]],Table18[[Territoire]:[Code Territoire]],3,FALSE)</f>
        <v>#N/A</v>
      </c>
      <c r="BC52" s="83" t="e">
        <f>VLOOKUP(DRC_Activite[[#This Row],[Zone de santé*]],Table17[[Zone de Santé]:[Pcode ZS]],4,FALSE)</f>
        <v>#N/A</v>
      </c>
      <c r="BD52" s="128" t="str">
        <f>DRC_Activite[[#This Row],[Typologie de l''activité*]]&amp;DRC_Activite[[#This Row],[Modalités d''intervention*]]</f>
        <v/>
      </c>
    </row>
    <row r="53" spans="1:56" x14ac:dyDescent="0.35">
      <c r="A53" s="48"/>
      <c r="B53" s="5"/>
      <c r="C53" s="8"/>
      <c r="D53" s="8"/>
      <c r="E53" s="40" t="str">
        <f>IFERROR(VLOOKUP(DRC_Activite[[#This Row],[Typologie de l''activité*]],atc_os,2,FALSE),"")</f>
        <v/>
      </c>
      <c r="F53" s="8"/>
      <c r="G53" s="8"/>
      <c r="H53" s="8"/>
      <c r="I53" s="8"/>
      <c r="J53" s="5"/>
      <c r="K53" s="8"/>
      <c r="L53" s="41"/>
      <c r="M53" s="52"/>
      <c r="N53" s="130"/>
      <c r="O53" s="53"/>
      <c r="P53" s="8"/>
      <c r="Q53" s="8"/>
      <c r="R53" s="8"/>
      <c r="S53" s="8"/>
      <c r="T53" s="42"/>
      <c r="U53" s="8"/>
      <c r="V53" s="46"/>
      <c r="W53" s="46"/>
      <c r="X53" s="47"/>
      <c r="Y53" s="47"/>
      <c r="Z53" s="8"/>
      <c r="AA53" s="43"/>
      <c r="AB53" s="44"/>
      <c r="AC53" s="44"/>
      <c r="AD53" s="44"/>
      <c r="AE53" s="44"/>
      <c r="AF53" s="44"/>
      <c r="AG53" s="44"/>
      <c r="AH53" s="20">
        <f t="shared" si="0"/>
        <v>0</v>
      </c>
      <c r="AI53" s="43"/>
      <c r="AJ53" s="95"/>
      <c r="AK53" s="95"/>
      <c r="AL53" s="95"/>
      <c r="AM53" s="95"/>
      <c r="AN53" s="95"/>
      <c r="AO53" s="21">
        <f t="shared" si="1"/>
        <v>0</v>
      </c>
      <c r="AP53" s="50"/>
      <c r="AQ53" s="45"/>
      <c r="AR53" s="45"/>
      <c r="AS53" s="8"/>
      <c r="AT53" s="43"/>
      <c r="AU53" s="8"/>
      <c r="AV53" s="8"/>
      <c r="AW53" s="5"/>
      <c r="AX53" s="43"/>
      <c r="AY53" s="81"/>
      <c r="AZ53" s="83" t="str">
        <f t="shared" si="2"/>
        <v>DRC</v>
      </c>
      <c r="BA53" s="83" t="e">
        <f>VLOOKUP(DRC_Activite[[#This Row],[Province*]],Table19[],2,FALSE)</f>
        <v>#N/A</v>
      </c>
      <c r="BB53" s="83" t="e">
        <f>VLOOKUP(DRC_Activite[[#This Row],[Territoire*]],Table18[[Territoire]:[Code Territoire]],3,FALSE)</f>
        <v>#N/A</v>
      </c>
      <c r="BC53" s="83" t="e">
        <f>VLOOKUP(DRC_Activite[[#This Row],[Zone de santé*]],Table17[[Zone de Santé]:[Pcode ZS]],4,FALSE)</f>
        <v>#N/A</v>
      </c>
      <c r="BD53" s="128" t="str">
        <f>DRC_Activite[[#This Row],[Typologie de l''activité*]]&amp;DRC_Activite[[#This Row],[Modalités d''intervention*]]</f>
        <v/>
      </c>
    </row>
    <row r="54" spans="1:56" x14ac:dyDescent="0.35">
      <c r="A54" s="48"/>
      <c r="B54" s="5"/>
      <c r="C54" s="8"/>
      <c r="D54" s="8"/>
      <c r="E54" s="40" t="str">
        <f>IFERROR(VLOOKUP(DRC_Activite[[#This Row],[Typologie de l''activité*]],atc_os,2,FALSE),"")</f>
        <v/>
      </c>
      <c r="F54" s="8"/>
      <c r="G54" s="8"/>
      <c r="H54" s="8"/>
      <c r="I54" s="8"/>
      <c r="J54" s="5"/>
      <c r="K54" s="8"/>
      <c r="L54" s="41"/>
      <c r="M54" s="52"/>
      <c r="N54" s="130"/>
      <c r="O54" s="53"/>
      <c r="P54" s="8"/>
      <c r="Q54" s="8"/>
      <c r="R54" s="8"/>
      <c r="S54" s="8"/>
      <c r="T54" s="42"/>
      <c r="U54" s="8"/>
      <c r="V54" s="46"/>
      <c r="W54" s="46"/>
      <c r="X54" s="47"/>
      <c r="Y54" s="47"/>
      <c r="Z54" s="8"/>
      <c r="AA54" s="43"/>
      <c r="AB54" s="44"/>
      <c r="AC54" s="44"/>
      <c r="AD54" s="44"/>
      <c r="AE54" s="44"/>
      <c r="AF54" s="44"/>
      <c r="AG54" s="44"/>
      <c r="AH54" s="20">
        <f t="shared" si="0"/>
        <v>0</v>
      </c>
      <c r="AI54" s="43"/>
      <c r="AJ54" s="95"/>
      <c r="AK54" s="95"/>
      <c r="AL54" s="95"/>
      <c r="AM54" s="95"/>
      <c r="AN54" s="95"/>
      <c r="AO54" s="21">
        <f t="shared" si="1"/>
        <v>0</v>
      </c>
      <c r="AP54" s="50"/>
      <c r="AQ54" s="45"/>
      <c r="AR54" s="45"/>
      <c r="AS54" s="8"/>
      <c r="AT54" s="43"/>
      <c r="AU54" s="8"/>
      <c r="AV54" s="8"/>
      <c r="AW54" s="5"/>
      <c r="AX54" s="43"/>
      <c r="AY54" s="81"/>
      <c r="AZ54" s="83" t="str">
        <f t="shared" si="2"/>
        <v>DRC</v>
      </c>
      <c r="BA54" s="83" t="e">
        <f>VLOOKUP(DRC_Activite[[#This Row],[Province*]],Table19[],2,FALSE)</f>
        <v>#N/A</v>
      </c>
      <c r="BB54" s="83" t="e">
        <f>VLOOKUP(DRC_Activite[[#This Row],[Territoire*]],Table18[[Territoire]:[Code Territoire]],3,FALSE)</f>
        <v>#N/A</v>
      </c>
      <c r="BC54" s="83" t="e">
        <f>VLOOKUP(DRC_Activite[[#This Row],[Zone de santé*]],Table17[[Zone de Santé]:[Pcode ZS]],4,FALSE)</f>
        <v>#N/A</v>
      </c>
      <c r="BD54" s="128" t="str">
        <f>DRC_Activite[[#This Row],[Typologie de l''activité*]]&amp;DRC_Activite[[#This Row],[Modalités d''intervention*]]</f>
        <v/>
      </c>
    </row>
    <row r="55" spans="1:56" x14ac:dyDescent="0.35">
      <c r="A55" s="48"/>
      <c r="B55" s="5"/>
      <c r="C55" s="8"/>
      <c r="D55" s="8"/>
      <c r="E55" s="40" t="str">
        <f>IFERROR(VLOOKUP(DRC_Activite[[#This Row],[Typologie de l''activité*]],atc_os,2,FALSE),"")</f>
        <v/>
      </c>
      <c r="F55" s="8"/>
      <c r="G55" s="8"/>
      <c r="H55" s="8"/>
      <c r="I55" s="8"/>
      <c r="J55" s="5"/>
      <c r="K55" s="8"/>
      <c r="L55" s="41"/>
      <c r="M55" s="52"/>
      <c r="N55" s="130"/>
      <c r="O55" s="53"/>
      <c r="P55" s="8"/>
      <c r="Q55" s="8"/>
      <c r="R55" s="8"/>
      <c r="S55" s="8"/>
      <c r="T55" s="42"/>
      <c r="U55" s="8"/>
      <c r="V55" s="46"/>
      <c r="W55" s="46"/>
      <c r="X55" s="47"/>
      <c r="Y55" s="47"/>
      <c r="Z55" s="8"/>
      <c r="AA55" s="43"/>
      <c r="AB55" s="44"/>
      <c r="AC55" s="44"/>
      <c r="AD55" s="44"/>
      <c r="AE55" s="44"/>
      <c r="AF55" s="44"/>
      <c r="AG55" s="44"/>
      <c r="AH55" s="20">
        <f t="shared" si="0"/>
        <v>0</v>
      </c>
      <c r="AI55" s="43"/>
      <c r="AJ55" s="95"/>
      <c r="AK55" s="95"/>
      <c r="AL55" s="95"/>
      <c r="AM55" s="95"/>
      <c r="AN55" s="95"/>
      <c r="AO55" s="21">
        <f t="shared" si="1"/>
        <v>0</v>
      </c>
      <c r="AP55" s="50"/>
      <c r="AQ55" s="45"/>
      <c r="AR55" s="45"/>
      <c r="AS55" s="8"/>
      <c r="AT55" s="43"/>
      <c r="AU55" s="8"/>
      <c r="AV55" s="8"/>
      <c r="AW55" s="5"/>
      <c r="AX55" s="43"/>
      <c r="AY55" s="81"/>
      <c r="AZ55" s="83" t="str">
        <f t="shared" si="2"/>
        <v>DRC</v>
      </c>
      <c r="BA55" s="83" t="e">
        <f>VLOOKUP(DRC_Activite[[#This Row],[Province*]],Table19[],2,FALSE)</f>
        <v>#N/A</v>
      </c>
      <c r="BB55" s="83" t="e">
        <f>VLOOKUP(DRC_Activite[[#This Row],[Territoire*]],Table18[[Territoire]:[Code Territoire]],3,FALSE)</f>
        <v>#N/A</v>
      </c>
      <c r="BC55" s="83" t="e">
        <f>VLOOKUP(DRC_Activite[[#This Row],[Zone de santé*]],Table17[[Zone de Santé]:[Pcode ZS]],4,FALSE)</f>
        <v>#N/A</v>
      </c>
      <c r="BD55" s="128" t="str">
        <f>DRC_Activite[[#This Row],[Typologie de l''activité*]]&amp;DRC_Activite[[#This Row],[Modalités d''intervention*]]</f>
        <v/>
      </c>
    </row>
    <row r="56" spans="1:56" x14ac:dyDescent="0.35">
      <c r="A56" s="48"/>
      <c r="B56" s="5"/>
      <c r="C56" s="8"/>
      <c r="D56" s="8"/>
      <c r="E56" s="40" t="str">
        <f>IFERROR(VLOOKUP(DRC_Activite[[#This Row],[Typologie de l''activité*]],atc_os,2,FALSE),"")</f>
        <v/>
      </c>
      <c r="F56" s="8"/>
      <c r="G56" s="8"/>
      <c r="H56" s="8"/>
      <c r="I56" s="8"/>
      <c r="J56" s="5"/>
      <c r="K56" s="8"/>
      <c r="L56" s="41"/>
      <c r="M56" s="52"/>
      <c r="N56" s="130"/>
      <c r="O56" s="53"/>
      <c r="P56" s="8"/>
      <c r="Q56" s="8"/>
      <c r="R56" s="8"/>
      <c r="S56" s="8"/>
      <c r="T56" s="42"/>
      <c r="U56" s="8"/>
      <c r="V56" s="46"/>
      <c r="W56" s="46"/>
      <c r="X56" s="47"/>
      <c r="Y56" s="47"/>
      <c r="Z56" s="8"/>
      <c r="AA56" s="43"/>
      <c r="AB56" s="44"/>
      <c r="AC56" s="44"/>
      <c r="AD56" s="44"/>
      <c r="AE56" s="44"/>
      <c r="AF56" s="44"/>
      <c r="AG56" s="44"/>
      <c r="AH56" s="20">
        <f t="shared" si="0"/>
        <v>0</v>
      </c>
      <c r="AI56" s="43"/>
      <c r="AJ56" s="95"/>
      <c r="AK56" s="95"/>
      <c r="AL56" s="95"/>
      <c r="AM56" s="95"/>
      <c r="AN56" s="95"/>
      <c r="AO56" s="21">
        <f t="shared" si="1"/>
        <v>0</v>
      </c>
      <c r="AP56" s="50"/>
      <c r="AQ56" s="45"/>
      <c r="AR56" s="45"/>
      <c r="AS56" s="8"/>
      <c r="AT56" s="43"/>
      <c r="AU56" s="8"/>
      <c r="AV56" s="8"/>
      <c r="AW56" s="5"/>
      <c r="AX56" s="43"/>
      <c r="AY56" s="81"/>
      <c r="AZ56" s="83" t="str">
        <f t="shared" si="2"/>
        <v>DRC</v>
      </c>
      <c r="BA56" s="83" t="e">
        <f>VLOOKUP(DRC_Activite[[#This Row],[Province*]],Table19[],2,FALSE)</f>
        <v>#N/A</v>
      </c>
      <c r="BB56" s="83" t="e">
        <f>VLOOKUP(DRC_Activite[[#This Row],[Territoire*]],Table18[[Territoire]:[Code Territoire]],3,FALSE)</f>
        <v>#N/A</v>
      </c>
      <c r="BC56" s="83" t="e">
        <f>VLOOKUP(DRC_Activite[[#This Row],[Zone de santé*]],Table17[[Zone de Santé]:[Pcode ZS]],4,FALSE)</f>
        <v>#N/A</v>
      </c>
      <c r="BD56" s="128" t="str">
        <f>DRC_Activite[[#This Row],[Typologie de l''activité*]]&amp;DRC_Activite[[#This Row],[Modalités d''intervention*]]</f>
        <v/>
      </c>
    </row>
    <row r="57" spans="1:56" x14ac:dyDescent="0.35">
      <c r="A57" s="48"/>
      <c r="B57" s="5"/>
      <c r="C57" s="8"/>
      <c r="D57" s="8"/>
      <c r="E57" s="40" t="str">
        <f>IFERROR(VLOOKUP(DRC_Activite[[#This Row],[Typologie de l''activité*]],atc_os,2,FALSE),"")</f>
        <v/>
      </c>
      <c r="F57" s="8"/>
      <c r="G57" s="8"/>
      <c r="H57" s="8"/>
      <c r="I57" s="8"/>
      <c r="J57" s="5"/>
      <c r="K57" s="8"/>
      <c r="L57" s="41"/>
      <c r="M57" s="52"/>
      <c r="N57" s="130"/>
      <c r="O57" s="53"/>
      <c r="P57" s="8"/>
      <c r="Q57" s="8"/>
      <c r="R57" s="8"/>
      <c r="S57" s="8"/>
      <c r="T57" s="42"/>
      <c r="U57" s="8"/>
      <c r="V57" s="46"/>
      <c r="W57" s="46"/>
      <c r="X57" s="47"/>
      <c r="Y57" s="47"/>
      <c r="Z57" s="8"/>
      <c r="AA57" s="43"/>
      <c r="AB57" s="44"/>
      <c r="AC57" s="44"/>
      <c r="AD57" s="44"/>
      <c r="AE57" s="44"/>
      <c r="AF57" s="44"/>
      <c r="AG57" s="44"/>
      <c r="AH57" s="20">
        <f t="shared" si="0"/>
        <v>0</v>
      </c>
      <c r="AI57" s="43"/>
      <c r="AJ57" s="95"/>
      <c r="AK57" s="95"/>
      <c r="AL57" s="95"/>
      <c r="AM57" s="95"/>
      <c r="AN57" s="95"/>
      <c r="AO57" s="21">
        <f t="shared" si="1"/>
        <v>0</v>
      </c>
      <c r="AP57" s="50"/>
      <c r="AQ57" s="45"/>
      <c r="AR57" s="45"/>
      <c r="AS57" s="8"/>
      <c r="AT57" s="43"/>
      <c r="AU57" s="8"/>
      <c r="AV57" s="8"/>
      <c r="AW57" s="5"/>
      <c r="AX57" s="43"/>
      <c r="AY57" s="81"/>
      <c r="AZ57" s="83" t="str">
        <f t="shared" si="2"/>
        <v>DRC</v>
      </c>
      <c r="BA57" s="83" t="e">
        <f>VLOOKUP(DRC_Activite[[#This Row],[Province*]],Table19[],2,FALSE)</f>
        <v>#N/A</v>
      </c>
      <c r="BB57" s="83" t="e">
        <f>VLOOKUP(DRC_Activite[[#This Row],[Territoire*]],Table18[[Territoire]:[Code Territoire]],3,FALSE)</f>
        <v>#N/A</v>
      </c>
      <c r="BC57" s="83" t="e">
        <f>VLOOKUP(DRC_Activite[[#This Row],[Zone de santé*]],Table17[[Zone de Santé]:[Pcode ZS]],4,FALSE)</f>
        <v>#N/A</v>
      </c>
      <c r="BD57" s="128" t="str">
        <f>DRC_Activite[[#This Row],[Typologie de l''activité*]]&amp;DRC_Activite[[#This Row],[Modalités d''intervention*]]</f>
        <v/>
      </c>
    </row>
    <row r="58" spans="1:56" x14ac:dyDescent="0.35">
      <c r="A58" s="48"/>
      <c r="B58" s="5"/>
      <c r="C58" s="8"/>
      <c r="D58" s="8"/>
      <c r="E58" s="40" t="str">
        <f>IFERROR(VLOOKUP(DRC_Activite[[#This Row],[Typologie de l''activité*]],atc_os,2,FALSE),"")</f>
        <v/>
      </c>
      <c r="F58" s="8"/>
      <c r="G58" s="8"/>
      <c r="H58" s="8"/>
      <c r="I58" s="8"/>
      <c r="J58" s="5"/>
      <c r="K58" s="8"/>
      <c r="L58" s="41"/>
      <c r="M58" s="52"/>
      <c r="N58" s="130"/>
      <c r="O58" s="53"/>
      <c r="P58" s="8"/>
      <c r="Q58" s="8"/>
      <c r="R58" s="8"/>
      <c r="S58" s="8"/>
      <c r="T58" s="42"/>
      <c r="U58" s="8"/>
      <c r="V58" s="46"/>
      <c r="W58" s="46"/>
      <c r="X58" s="47"/>
      <c r="Y58" s="47"/>
      <c r="Z58" s="8"/>
      <c r="AA58" s="43"/>
      <c r="AB58" s="44"/>
      <c r="AC58" s="44"/>
      <c r="AD58" s="44"/>
      <c r="AE58" s="44"/>
      <c r="AF58" s="44"/>
      <c r="AG58" s="44"/>
      <c r="AH58" s="20">
        <f t="shared" si="0"/>
        <v>0</v>
      </c>
      <c r="AI58" s="43"/>
      <c r="AJ58" s="95"/>
      <c r="AK58" s="95"/>
      <c r="AL58" s="95"/>
      <c r="AM58" s="95"/>
      <c r="AN58" s="95"/>
      <c r="AO58" s="21">
        <f t="shared" si="1"/>
        <v>0</v>
      </c>
      <c r="AP58" s="50"/>
      <c r="AQ58" s="45"/>
      <c r="AR58" s="45"/>
      <c r="AS58" s="8"/>
      <c r="AT58" s="43"/>
      <c r="AU58" s="8"/>
      <c r="AV58" s="8"/>
      <c r="AW58" s="5"/>
      <c r="AX58" s="43"/>
      <c r="AY58" s="81"/>
      <c r="AZ58" s="83" t="str">
        <f t="shared" si="2"/>
        <v>DRC</v>
      </c>
      <c r="BA58" s="83" t="e">
        <f>VLOOKUP(DRC_Activite[[#This Row],[Province*]],Table19[],2,FALSE)</f>
        <v>#N/A</v>
      </c>
      <c r="BB58" s="83" t="e">
        <f>VLOOKUP(DRC_Activite[[#This Row],[Territoire*]],Table18[[Territoire]:[Code Territoire]],3,FALSE)</f>
        <v>#N/A</v>
      </c>
      <c r="BC58" s="83" t="e">
        <f>VLOOKUP(DRC_Activite[[#This Row],[Zone de santé*]],Table17[[Zone de Santé]:[Pcode ZS]],4,FALSE)</f>
        <v>#N/A</v>
      </c>
      <c r="BD58" s="128" t="str">
        <f>DRC_Activite[[#This Row],[Typologie de l''activité*]]&amp;DRC_Activite[[#This Row],[Modalités d''intervention*]]</f>
        <v/>
      </c>
    </row>
    <row r="59" spans="1:56" x14ac:dyDescent="0.35">
      <c r="A59" s="48"/>
      <c r="B59" s="5"/>
      <c r="C59" s="8"/>
      <c r="D59" s="8"/>
      <c r="E59" s="40" t="str">
        <f>IFERROR(VLOOKUP(DRC_Activite[[#This Row],[Typologie de l''activité*]],atc_os,2,FALSE),"")</f>
        <v/>
      </c>
      <c r="F59" s="8"/>
      <c r="G59" s="8"/>
      <c r="H59" s="8"/>
      <c r="I59" s="8"/>
      <c r="J59" s="5"/>
      <c r="K59" s="8"/>
      <c r="L59" s="41"/>
      <c r="M59" s="52"/>
      <c r="N59" s="130"/>
      <c r="O59" s="53"/>
      <c r="P59" s="8"/>
      <c r="Q59" s="8"/>
      <c r="R59" s="8"/>
      <c r="S59" s="8"/>
      <c r="T59" s="42"/>
      <c r="U59" s="8"/>
      <c r="V59" s="46"/>
      <c r="W59" s="46"/>
      <c r="X59" s="47"/>
      <c r="Y59" s="47"/>
      <c r="Z59" s="8"/>
      <c r="AA59" s="43"/>
      <c r="AB59" s="44"/>
      <c r="AC59" s="44"/>
      <c r="AD59" s="44"/>
      <c r="AE59" s="44"/>
      <c r="AF59" s="44"/>
      <c r="AG59" s="44"/>
      <c r="AH59" s="20">
        <f t="shared" si="0"/>
        <v>0</v>
      </c>
      <c r="AI59" s="43"/>
      <c r="AJ59" s="95"/>
      <c r="AK59" s="95"/>
      <c r="AL59" s="95"/>
      <c r="AM59" s="95"/>
      <c r="AN59" s="95"/>
      <c r="AO59" s="21">
        <f t="shared" si="1"/>
        <v>0</v>
      </c>
      <c r="AP59" s="50"/>
      <c r="AQ59" s="45"/>
      <c r="AR59" s="45"/>
      <c r="AS59" s="8"/>
      <c r="AT59" s="43"/>
      <c r="AU59" s="8"/>
      <c r="AV59" s="8"/>
      <c r="AW59" s="5"/>
      <c r="AX59" s="43"/>
      <c r="AY59" s="81"/>
      <c r="AZ59" s="83" t="str">
        <f t="shared" si="2"/>
        <v>DRC</v>
      </c>
      <c r="BA59" s="83" t="e">
        <f>VLOOKUP(DRC_Activite[[#This Row],[Province*]],Table19[],2,FALSE)</f>
        <v>#N/A</v>
      </c>
      <c r="BB59" s="83" t="e">
        <f>VLOOKUP(DRC_Activite[[#This Row],[Territoire*]],Table18[[Territoire]:[Code Territoire]],3,FALSE)</f>
        <v>#N/A</v>
      </c>
      <c r="BC59" s="83" t="e">
        <f>VLOOKUP(DRC_Activite[[#This Row],[Zone de santé*]],Table17[[Zone de Santé]:[Pcode ZS]],4,FALSE)</f>
        <v>#N/A</v>
      </c>
      <c r="BD59" s="128" t="str">
        <f>DRC_Activite[[#This Row],[Typologie de l''activité*]]&amp;DRC_Activite[[#This Row],[Modalités d''intervention*]]</f>
        <v/>
      </c>
    </row>
    <row r="60" spans="1:56" x14ac:dyDescent="0.35">
      <c r="A60" s="48"/>
      <c r="B60" s="5"/>
      <c r="C60" s="8"/>
      <c r="D60" s="8"/>
      <c r="E60" s="40" t="str">
        <f>IFERROR(VLOOKUP(DRC_Activite[[#This Row],[Typologie de l''activité*]],atc_os,2,FALSE),"")</f>
        <v/>
      </c>
      <c r="F60" s="8"/>
      <c r="G60" s="8"/>
      <c r="H60" s="8"/>
      <c r="I60" s="8"/>
      <c r="J60" s="5"/>
      <c r="K60" s="8"/>
      <c r="L60" s="41"/>
      <c r="M60" s="52"/>
      <c r="N60" s="130"/>
      <c r="O60" s="53"/>
      <c r="P60" s="8"/>
      <c r="Q60" s="8"/>
      <c r="R60" s="8"/>
      <c r="S60" s="8"/>
      <c r="T60" s="42"/>
      <c r="U60" s="8"/>
      <c r="V60" s="46"/>
      <c r="W60" s="46"/>
      <c r="X60" s="47"/>
      <c r="Y60" s="47"/>
      <c r="Z60" s="8"/>
      <c r="AA60" s="43"/>
      <c r="AB60" s="44"/>
      <c r="AC60" s="44"/>
      <c r="AD60" s="44"/>
      <c r="AE60" s="44"/>
      <c r="AF60" s="44"/>
      <c r="AG60" s="44"/>
      <c r="AH60" s="20">
        <f t="shared" si="0"/>
        <v>0</v>
      </c>
      <c r="AI60" s="43"/>
      <c r="AJ60" s="95"/>
      <c r="AK60" s="95"/>
      <c r="AL60" s="95"/>
      <c r="AM60" s="95"/>
      <c r="AN60" s="95"/>
      <c r="AO60" s="21">
        <f t="shared" si="1"/>
        <v>0</v>
      </c>
      <c r="AP60" s="50"/>
      <c r="AQ60" s="45"/>
      <c r="AR60" s="45"/>
      <c r="AS60" s="8"/>
      <c r="AT60" s="43"/>
      <c r="AU60" s="8"/>
      <c r="AV60" s="8"/>
      <c r="AW60" s="5"/>
      <c r="AX60" s="43"/>
      <c r="AY60" s="81"/>
      <c r="AZ60" s="83" t="str">
        <f t="shared" si="2"/>
        <v>DRC</v>
      </c>
      <c r="BA60" s="83" t="e">
        <f>VLOOKUP(DRC_Activite[[#This Row],[Province*]],Table19[],2,FALSE)</f>
        <v>#N/A</v>
      </c>
      <c r="BB60" s="83" t="e">
        <f>VLOOKUP(DRC_Activite[[#This Row],[Territoire*]],Table18[[Territoire]:[Code Territoire]],3,FALSE)</f>
        <v>#N/A</v>
      </c>
      <c r="BC60" s="83" t="e">
        <f>VLOOKUP(DRC_Activite[[#This Row],[Zone de santé*]],Table17[[Zone de Santé]:[Pcode ZS]],4,FALSE)</f>
        <v>#N/A</v>
      </c>
      <c r="BD60" s="128" t="str">
        <f>DRC_Activite[[#This Row],[Typologie de l''activité*]]&amp;DRC_Activite[[#This Row],[Modalités d''intervention*]]</f>
        <v/>
      </c>
    </row>
    <row r="61" spans="1:56" x14ac:dyDescent="0.35">
      <c r="A61" s="48"/>
      <c r="B61" s="5"/>
      <c r="C61" s="8"/>
      <c r="D61" s="8"/>
      <c r="E61" s="40" t="str">
        <f>IFERROR(VLOOKUP(DRC_Activite[[#This Row],[Typologie de l''activité*]],atc_os,2,FALSE),"")</f>
        <v/>
      </c>
      <c r="F61" s="8"/>
      <c r="G61" s="8"/>
      <c r="H61" s="8"/>
      <c r="I61" s="8"/>
      <c r="J61" s="5"/>
      <c r="K61" s="8"/>
      <c r="L61" s="41"/>
      <c r="M61" s="52"/>
      <c r="N61" s="130"/>
      <c r="O61" s="53"/>
      <c r="P61" s="8"/>
      <c r="Q61" s="8"/>
      <c r="R61" s="8"/>
      <c r="S61" s="8"/>
      <c r="T61" s="42"/>
      <c r="U61" s="8"/>
      <c r="V61" s="46"/>
      <c r="W61" s="46"/>
      <c r="X61" s="47"/>
      <c r="Y61" s="47"/>
      <c r="Z61" s="8"/>
      <c r="AA61" s="43"/>
      <c r="AB61" s="44"/>
      <c r="AC61" s="44"/>
      <c r="AD61" s="44"/>
      <c r="AE61" s="44"/>
      <c r="AF61" s="44"/>
      <c r="AG61" s="44"/>
      <c r="AH61" s="20">
        <f t="shared" si="0"/>
        <v>0</v>
      </c>
      <c r="AI61" s="43"/>
      <c r="AJ61" s="95"/>
      <c r="AK61" s="95"/>
      <c r="AL61" s="95"/>
      <c r="AM61" s="95"/>
      <c r="AN61" s="95"/>
      <c r="AO61" s="21">
        <f t="shared" si="1"/>
        <v>0</v>
      </c>
      <c r="AP61" s="50"/>
      <c r="AQ61" s="45"/>
      <c r="AR61" s="45"/>
      <c r="AS61" s="8"/>
      <c r="AT61" s="43"/>
      <c r="AU61" s="8"/>
      <c r="AV61" s="8"/>
      <c r="AW61" s="5"/>
      <c r="AX61" s="43"/>
      <c r="AY61" s="81"/>
      <c r="AZ61" s="83" t="str">
        <f t="shared" si="2"/>
        <v>DRC</v>
      </c>
      <c r="BA61" s="83" t="e">
        <f>VLOOKUP(DRC_Activite[[#This Row],[Province*]],Table19[],2,FALSE)</f>
        <v>#N/A</v>
      </c>
      <c r="BB61" s="83" t="e">
        <f>VLOOKUP(DRC_Activite[[#This Row],[Territoire*]],Table18[[Territoire]:[Code Territoire]],3,FALSE)</f>
        <v>#N/A</v>
      </c>
      <c r="BC61" s="83" t="e">
        <f>VLOOKUP(DRC_Activite[[#This Row],[Zone de santé*]],Table17[[Zone de Santé]:[Pcode ZS]],4,FALSE)</f>
        <v>#N/A</v>
      </c>
      <c r="BD61" s="128" t="str">
        <f>DRC_Activite[[#This Row],[Typologie de l''activité*]]&amp;DRC_Activite[[#This Row],[Modalités d''intervention*]]</f>
        <v/>
      </c>
    </row>
    <row r="62" spans="1:56" x14ac:dyDescent="0.35">
      <c r="A62" s="48"/>
      <c r="B62" s="5"/>
      <c r="C62" s="8"/>
      <c r="D62" s="8"/>
      <c r="E62" s="40" t="str">
        <f>IFERROR(VLOOKUP(DRC_Activite[[#This Row],[Typologie de l''activité*]],atc_os,2,FALSE),"")</f>
        <v/>
      </c>
      <c r="F62" s="8"/>
      <c r="G62" s="8"/>
      <c r="H62" s="8"/>
      <c r="I62" s="8"/>
      <c r="J62" s="5"/>
      <c r="K62" s="8"/>
      <c r="L62" s="41"/>
      <c r="M62" s="52"/>
      <c r="N62" s="130"/>
      <c r="O62" s="53"/>
      <c r="P62" s="8"/>
      <c r="Q62" s="8"/>
      <c r="R62" s="8"/>
      <c r="S62" s="8"/>
      <c r="T62" s="42"/>
      <c r="U62" s="8"/>
      <c r="V62" s="46"/>
      <c r="W62" s="46"/>
      <c r="X62" s="47"/>
      <c r="Y62" s="47"/>
      <c r="Z62" s="8"/>
      <c r="AA62" s="43"/>
      <c r="AB62" s="44"/>
      <c r="AC62" s="44"/>
      <c r="AD62" s="44"/>
      <c r="AE62" s="44"/>
      <c r="AF62" s="44"/>
      <c r="AG62" s="44"/>
      <c r="AH62" s="20">
        <f t="shared" si="0"/>
        <v>0</v>
      </c>
      <c r="AI62" s="43"/>
      <c r="AJ62" s="95"/>
      <c r="AK62" s="95"/>
      <c r="AL62" s="95"/>
      <c r="AM62" s="95"/>
      <c r="AN62" s="95"/>
      <c r="AO62" s="21">
        <f t="shared" si="1"/>
        <v>0</v>
      </c>
      <c r="AP62" s="50"/>
      <c r="AQ62" s="45"/>
      <c r="AR62" s="45"/>
      <c r="AS62" s="8"/>
      <c r="AT62" s="43"/>
      <c r="AU62" s="8"/>
      <c r="AV62" s="8"/>
      <c r="AW62" s="5"/>
      <c r="AX62" s="43"/>
      <c r="AY62" s="81"/>
      <c r="AZ62" s="83" t="str">
        <f t="shared" si="2"/>
        <v>DRC</v>
      </c>
      <c r="BA62" s="83" t="e">
        <f>VLOOKUP(DRC_Activite[[#This Row],[Province*]],Table19[],2,FALSE)</f>
        <v>#N/A</v>
      </c>
      <c r="BB62" s="83" t="e">
        <f>VLOOKUP(DRC_Activite[[#This Row],[Territoire*]],Table18[[Territoire]:[Code Territoire]],3,FALSE)</f>
        <v>#N/A</v>
      </c>
      <c r="BC62" s="83" t="e">
        <f>VLOOKUP(DRC_Activite[[#This Row],[Zone de santé*]],Table17[[Zone de Santé]:[Pcode ZS]],4,FALSE)</f>
        <v>#N/A</v>
      </c>
      <c r="BD62" s="128" t="str">
        <f>DRC_Activite[[#This Row],[Typologie de l''activité*]]&amp;DRC_Activite[[#This Row],[Modalités d''intervention*]]</f>
        <v/>
      </c>
    </row>
    <row r="63" spans="1:56" x14ac:dyDescent="0.35">
      <c r="A63" s="48"/>
      <c r="B63" s="5"/>
      <c r="C63" s="8"/>
      <c r="D63" s="8"/>
      <c r="E63" s="40" t="str">
        <f>IFERROR(VLOOKUP(DRC_Activite[[#This Row],[Typologie de l''activité*]],atc_os,2,FALSE),"")</f>
        <v/>
      </c>
      <c r="F63" s="8"/>
      <c r="G63" s="8"/>
      <c r="H63" s="8"/>
      <c r="I63" s="8"/>
      <c r="J63" s="5"/>
      <c r="K63" s="8"/>
      <c r="L63" s="41"/>
      <c r="M63" s="52"/>
      <c r="N63" s="130"/>
      <c r="O63" s="53"/>
      <c r="P63" s="8"/>
      <c r="Q63" s="8"/>
      <c r="R63" s="8"/>
      <c r="S63" s="8"/>
      <c r="T63" s="42"/>
      <c r="U63" s="8"/>
      <c r="V63" s="46"/>
      <c r="W63" s="46"/>
      <c r="X63" s="47"/>
      <c r="Y63" s="47"/>
      <c r="Z63" s="8"/>
      <c r="AA63" s="43"/>
      <c r="AB63" s="44"/>
      <c r="AC63" s="44"/>
      <c r="AD63" s="44"/>
      <c r="AE63" s="44"/>
      <c r="AF63" s="44"/>
      <c r="AG63" s="44"/>
      <c r="AH63" s="20">
        <f t="shared" si="0"/>
        <v>0</v>
      </c>
      <c r="AI63" s="43"/>
      <c r="AJ63" s="95"/>
      <c r="AK63" s="95"/>
      <c r="AL63" s="95"/>
      <c r="AM63" s="95"/>
      <c r="AN63" s="95"/>
      <c r="AO63" s="21">
        <f t="shared" si="1"/>
        <v>0</v>
      </c>
      <c r="AP63" s="50"/>
      <c r="AQ63" s="45"/>
      <c r="AR63" s="45"/>
      <c r="AS63" s="8"/>
      <c r="AT63" s="43"/>
      <c r="AU63" s="8"/>
      <c r="AV63" s="8"/>
      <c r="AW63" s="5"/>
      <c r="AX63" s="43"/>
      <c r="AY63" s="81"/>
      <c r="AZ63" s="83" t="str">
        <f t="shared" si="2"/>
        <v>DRC</v>
      </c>
      <c r="BA63" s="83" t="e">
        <f>VLOOKUP(DRC_Activite[[#This Row],[Province*]],Table19[],2,FALSE)</f>
        <v>#N/A</v>
      </c>
      <c r="BB63" s="83" t="e">
        <f>VLOOKUP(DRC_Activite[[#This Row],[Territoire*]],Table18[[Territoire]:[Code Territoire]],3,FALSE)</f>
        <v>#N/A</v>
      </c>
      <c r="BC63" s="83" t="e">
        <f>VLOOKUP(DRC_Activite[[#This Row],[Zone de santé*]],Table17[[Zone de Santé]:[Pcode ZS]],4,FALSE)</f>
        <v>#N/A</v>
      </c>
      <c r="BD63" s="128" t="str">
        <f>DRC_Activite[[#This Row],[Typologie de l''activité*]]&amp;DRC_Activite[[#This Row],[Modalités d''intervention*]]</f>
        <v/>
      </c>
    </row>
    <row r="64" spans="1:56" x14ac:dyDescent="0.35">
      <c r="A64" s="48"/>
      <c r="B64" s="5"/>
      <c r="C64" s="8"/>
      <c r="D64" s="8"/>
      <c r="E64" s="40" t="str">
        <f>IFERROR(VLOOKUP(DRC_Activite[[#This Row],[Typologie de l''activité*]],atc_os,2,FALSE),"")</f>
        <v/>
      </c>
      <c r="F64" s="8"/>
      <c r="G64" s="8"/>
      <c r="H64" s="8"/>
      <c r="I64" s="8"/>
      <c r="J64" s="5"/>
      <c r="K64" s="8"/>
      <c r="L64" s="41"/>
      <c r="M64" s="52"/>
      <c r="N64" s="130"/>
      <c r="O64" s="53"/>
      <c r="P64" s="8"/>
      <c r="Q64" s="8"/>
      <c r="R64" s="8"/>
      <c r="S64" s="8"/>
      <c r="T64" s="42"/>
      <c r="U64" s="8"/>
      <c r="V64" s="46"/>
      <c r="W64" s="46"/>
      <c r="X64" s="47"/>
      <c r="Y64" s="47"/>
      <c r="Z64" s="8"/>
      <c r="AA64" s="43"/>
      <c r="AB64" s="44"/>
      <c r="AC64" s="44"/>
      <c r="AD64" s="44"/>
      <c r="AE64" s="44"/>
      <c r="AF64" s="44"/>
      <c r="AG64" s="44"/>
      <c r="AH64" s="20">
        <f t="shared" si="0"/>
        <v>0</v>
      </c>
      <c r="AI64" s="43"/>
      <c r="AJ64" s="95"/>
      <c r="AK64" s="95"/>
      <c r="AL64" s="95"/>
      <c r="AM64" s="95"/>
      <c r="AN64" s="95"/>
      <c r="AO64" s="21">
        <f t="shared" si="1"/>
        <v>0</v>
      </c>
      <c r="AP64" s="50"/>
      <c r="AQ64" s="45"/>
      <c r="AR64" s="45"/>
      <c r="AS64" s="8"/>
      <c r="AT64" s="43"/>
      <c r="AU64" s="8"/>
      <c r="AV64" s="8"/>
      <c r="AW64" s="5"/>
      <c r="AX64" s="43"/>
      <c r="AY64" s="81"/>
      <c r="AZ64" s="83" t="str">
        <f t="shared" si="2"/>
        <v>DRC</v>
      </c>
      <c r="BA64" s="83" t="e">
        <f>VLOOKUP(DRC_Activite[[#This Row],[Province*]],Table19[],2,FALSE)</f>
        <v>#N/A</v>
      </c>
      <c r="BB64" s="83" t="e">
        <f>VLOOKUP(DRC_Activite[[#This Row],[Territoire*]],Table18[[Territoire]:[Code Territoire]],3,FALSE)</f>
        <v>#N/A</v>
      </c>
      <c r="BC64" s="83" t="e">
        <f>VLOOKUP(DRC_Activite[[#This Row],[Zone de santé*]],Table17[[Zone de Santé]:[Pcode ZS]],4,FALSE)</f>
        <v>#N/A</v>
      </c>
      <c r="BD64" s="128" t="str">
        <f>DRC_Activite[[#This Row],[Typologie de l''activité*]]&amp;DRC_Activite[[#This Row],[Modalités d''intervention*]]</f>
        <v/>
      </c>
    </row>
    <row r="65" spans="1:56" x14ac:dyDescent="0.35">
      <c r="A65" s="48"/>
      <c r="B65" s="5"/>
      <c r="C65" s="8"/>
      <c r="D65" s="8"/>
      <c r="E65" s="40" t="str">
        <f>IFERROR(VLOOKUP(DRC_Activite[[#This Row],[Typologie de l''activité*]],atc_os,2,FALSE),"")</f>
        <v/>
      </c>
      <c r="F65" s="8"/>
      <c r="G65" s="8"/>
      <c r="H65" s="8"/>
      <c r="I65" s="8"/>
      <c r="J65" s="5"/>
      <c r="K65" s="8"/>
      <c r="L65" s="41"/>
      <c r="M65" s="52"/>
      <c r="N65" s="130"/>
      <c r="O65" s="53"/>
      <c r="P65" s="8"/>
      <c r="Q65" s="8"/>
      <c r="R65" s="8"/>
      <c r="S65" s="8"/>
      <c r="T65" s="42"/>
      <c r="U65" s="8"/>
      <c r="V65" s="46"/>
      <c r="W65" s="46"/>
      <c r="X65" s="47"/>
      <c r="Y65" s="47"/>
      <c r="Z65" s="8"/>
      <c r="AA65" s="43"/>
      <c r="AB65" s="44"/>
      <c r="AC65" s="44"/>
      <c r="AD65" s="44"/>
      <c r="AE65" s="44"/>
      <c r="AF65" s="44"/>
      <c r="AG65" s="44"/>
      <c r="AH65" s="20">
        <f t="shared" si="0"/>
        <v>0</v>
      </c>
      <c r="AI65" s="43"/>
      <c r="AJ65" s="95"/>
      <c r="AK65" s="95"/>
      <c r="AL65" s="95"/>
      <c r="AM65" s="95"/>
      <c r="AN65" s="95"/>
      <c r="AO65" s="21">
        <f t="shared" si="1"/>
        <v>0</v>
      </c>
      <c r="AP65" s="50"/>
      <c r="AQ65" s="45"/>
      <c r="AR65" s="45"/>
      <c r="AS65" s="8"/>
      <c r="AT65" s="43"/>
      <c r="AU65" s="8"/>
      <c r="AV65" s="8"/>
      <c r="AW65" s="5"/>
      <c r="AX65" s="43"/>
      <c r="AY65" s="81"/>
      <c r="AZ65" s="83" t="str">
        <f t="shared" si="2"/>
        <v>DRC</v>
      </c>
      <c r="BA65" s="83" t="e">
        <f>VLOOKUP(DRC_Activite[[#This Row],[Province*]],Table19[],2,FALSE)</f>
        <v>#N/A</v>
      </c>
      <c r="BB65" s="83" t="e">
        <f>VLOOKUP(DRC_Activite[[#This Row],[Territoire*]],Table18[[Territoire]:[Code Territoire]],3,FALSE)</f>
        <v>#N/A</v>
      </c>
      <c r="BC65" s="83" t="e">
        <f>VLOOKUP(DRC_Activite[[#This Row],[Zone de santé*]],Table17[[Zone de Santé]:[Pcode ZS]],4,FALSE)</f>
        <v>#N/A</v>
      </c>
      <c r="BD65" s="128" t="str">
        <f>DRC_Activite[[#This Row],[Typologie de l''activité*]]&amp;DRC_Activite[[#This Row],[Modalités d''intervention*]]</f>
        <v/>
      </c>
    </row>
    <row r="66" spans="1:56" x14ac:dyDescent="0.35">
      <c r="A66" s="48"/>
      <c r="B66" s="5"/>
      <c r="C66" s="8"/>
      <c r="D66" s="8"/>
      <c r="E66" s="40" t="str">
        <f>IFERROR(VLOOKUP(DRC_Activite[[#This Row],[Typologie de l''activité*]],atc_os,2,FALSE),"")</f>
        <v/>
      </c>
      <c r="F66" s="8"/>
      <c r="G66" s="8"/>
      <c r="H66" s="8"/>
      <c r="I66" s="8"/>
      <c r="J66" s="5"/>
      <c r="K66" s="8"/>
      <c r="L66" s="41"/>
      <c r="M66" s="52"/>
      <c r="N66" s="130"/>
      <c r="O66" s="53"/>
      <c r="P66" s="8"/>
      <c r="Q66" s="8"/>
      <c r="R66" s="8"/>
      <c r="S66" s="8"/>
      <c r="T66" s="42"/>
      <c r="U66" s="8"/>
      <c r="V66" s="46"/>
      <c r="W66" s="46"/>
      <c r="X66" s="47"/>
      <c r="Y66" s="47"/>
      <c r="Z66" s="8"/>
      <c r="AA66" s="43"/>
      <c r="AB66" s="44"/>
      <c r="AC66" s="44"/>
      <c r="AD66" s="44"/>
      <c r="AE66" s="44"/>
      <c r="AF66" s="44"/>
      <c r="AG66" s="44"/>
      <c r="AH66" s="20">
        <f t="shared" si="0"/>
        <v>0</v>
      </c>
      <c r="AI66" s="43"/>
      <c r="AJ66" s="95"/>
      <c r="AK66" s="95"/>
      <c r="AL66" s="95"/>
      <c r="AM66" s="95"/>
      <c r="AN66" s="95"/>
      <c r="AO66" s="21">
        <f t="shared" si="1"/>
        <v>0</v>
      </c>
      <c r="AP66" s="50"/>
      <c r="AQ66" s="45"/>
      <c r="AR66" s="45"/>
      <c r="AS66" s="8"/>
      <c r="AT66" s="43"/>
      <c r="AU66" s="8"/>
      <c r="AV66" s="8"/>
      <c r="AW66" s="5"/>
      <c r="AX66" s="43"/>
      <c r="AY66" s="81"/>
      <c r="AZ66" s="83" t="str">
        <f t="shared" si="2"/>
        <v>DRC</v>
      </c>
      <c r="BA66" s="83" t="e">
        <f>VLOOKUP(DRC_Activite[[#This Row],[Province*]],Table19[],2,FALSE)</f>
        <v>#N/A</v>
      </c>
      <c r="BB66" s="83" t="e">
        <f>VLOOKUP(DRC_Activite[[#This Row],[Territoire*]],Table18[[Territoire]:[Code Territoire]],3,FALSE)</f>
        <v>#N/A</v>
      </c>
      <c r="BC66" s="83" t="e">
        <f>VLOOKUP(DRC_Activite[[#This Row],[Zone de santé*]],Table17[[Zone de Santé]:[Pcode ZS]],4,FALSE)</f>
        <v>#N/A</v>
      </c>
      <c r="BD66" s="128" t="str">
        <f>DRC_Activite[[#This Row],[Typologie de l''activité*]]&amp;DRC_Activite[[#This Row],[Modalités d''intervention*]]</f>
        <v/>
      </c>
    </row>
    <row r="67" spans="1:56" x14ac:dyDescent="0.35">
      <c r="A67" s="48"/>
      <c r="B67" s="5"/>
      <c r="C67" s="8"/>
      <c r="D67" s="8"/>
      <c r="E67" s="40" t="str">
        <f>IFERROR(VLOOKUP(DRC_Activite[[#This Row],[Typologie de l''activité*]],atc_os,2,FALSE),"")</f>
        <v/>
      </c>
      <c r="F67" s="8"/>
      <c r="G67" s="8"/>
      <c r="H67" s="8"/>
      <c r="I67" s="8"/>
      <c r="J67" s="5"/>
      <c r="K67" s="8"/>
      <c r="L67" s="41"/>
      <c r="M67" s="52"/>
      <c r="N67" s="130"/>
      <c r="O67" s="53"/>
      <c r="P67" s="8"/>
      <c r="Q67" s="8"/>
      <c r="R67" s="8"/>
      <c r="S67" s="8"/>
      <c r="T67" s="42"/>
      <c r="U67" s="8"/>
      <c r="V67" s="46"/>
      <c r="W67" s="46"/>
      <c r="X67" s="47"/>
      <c r="Y67" s="47"/>
      <c r="Z67" s="8"/>
      <c r="AA67" s="43"/>
      <c r="AB67" s="44"/>
      <c r="AC67" s="44"/>
      <c r="AD67" s="44"/>
      <c r="AE67" s="44"/>
      <c r="AF67" s="44"/>
      <c r="AG67" s="44"/>
      <c r="AH67" s="20">
        <f t="shared" si="0"/>
        <v>0</v>
      </c>
      <c r="AI67" s="43"/>
      <c r="AJ67" s="95"/>
      <c r="AK67" s="95"/>
      <c r="AL67" s="95"/>
      <c r="AM67" s="95"/>
      <c r="AN67" s="95"/>
      <c r="AO67" s="21">
        <f t="shared" si="1"/>
        <v>0</v>
      </c>
      <c r="AP67" s="50"/>
      <c r="AQ67" s="45"/>
      <c r="AR67" s="45"/>
      <c r="AS67" s="8"/>
      <c r="AT67" s="43"/>
      <c r="AU67" s="8"/>
      <c r="AV67" s="8"/>
      <c r="AW67" s="5"/>
      <c r="AX67" s="43"/>
      <c r="AY67" s="81"/>
      <c r="AZ67" s="83" t="str">
        <f t="shared" si="2"/>
        <v>DRC</v>
      </c>
      <c r="BA67" s="83" t="e">
        <f>VLOOKUP(DRC_Activite[[#This Row],[Province*]],Table19[],2,FALSE)</f>
        <v>#N/A</v>
      </c>
      <c r="BB67" s="83" t="e">
        <f>VLOOKUP(DRC_Activite[[#This Row],[Territoire*]],Table18[[Territoire]:[Code Territoire]],3,FALSE)</f>
        <v>#N/A</v>
      </c>
      <c r="BC67" s="83" t="e">
        <f>VLOOKUP(DRC_Activite[[#This Row],[Zone de santé*]],Table17[[Zone de Santé]:[Pcode ZS]],4,FALSE)</f>
        <v>#N/A</v>
      </c>
      <c r="BD67" s="128" t="str">
        <f>DRC_Activite[[#This Row],[Typologie de l''activité*]]&amp;DRC_Activite[[#This Row],[Modalités d''intervention*]]</f>
        <v/>
      </c>
    </row>
    <row r="68" spans="1:56" x14ac:dyDescent="0.35">
      <c r="A68" s="48"/>
      <c r="B68" s="5"/>
      <c r="C68" s="8"/>
      <c r="D68" s="8"/>
      <c r="E68" s="40" t="str">
        <f>IFERROR(VLOOKUP(DRC_Activite[[#This Row],[Typologie de l''activité*]],atc_os,2,FALSE),"")</f>
        <v/>
      </c>
      <c r="F68" s="8"/>
      <c r="G68" s="8"/>
      <c r="H68" s="8"/>
      <c r="I68" s="8"/>
      <c r="J68" s="5"/>
      <c r="K68" s="8"/>
      <c r="L68" s="41"/>
      <c r="M68" s="52"/>
      <c r="N68" s="130"/>
      <c r="O68" s="53"/>
      <c r="P68" s="8"/>
      <c r="Q68" s="8"/>
      <c r="R68" s="8"/>
      <c r="S68" s="8"/>
      <c r="T68" s="42"/>
      <c r="U68" s="8"/>
      <c r="V68" s="46"/>
      <c r="W68" s="46"/>
      <c r="X68" s="47"/>
      <c r="Y68" s="47"/>
      <c r="Z68" s="8"/>
      <c r="AA68" s="43"/>
      <c r="AB68" s="44"/>
      <c r="AC68" s="44"/>
      <c r="AD68" s="44"/>
      <c r="AE68" s="44"/>
      <c r="AF68" s="44"/>
      <c r="AG68" s="44"/>
      <c r="AH68" s="20">
        <f t="shared" si="0"/>
        <v>0</v>
      </c>
      <c r="AI68" s="43"/>
      <c r="AJ68" s="95"/>
      <c r="AK68" s="95"/>
      <c r="AL68" s="95"/>
      <c r="AM68" s="95"/>
      <c r="AN68" s="95"/>
      <c r="AO68" s="21">
        <f t="shared" si="1"/>
        <v>0</v>
      </c>
      <c r="AP68" s="50"/>
      <c r="AQ68" s="45"/>
      <c r="AR68" s="45"/>
      <c r="AS68" s="8"/>
      <c r="AT68" s="43"/>
      <c r="AU68" s="8"/>
      <c r="AV68" s="8"/>
      <c r="AW68" s="5"/>
      <c r="AX68" s="43"/>
      <c r="AY68" s="81"/>
      <c r="AZ68" s="83" t="str">
        <f t="shared" si="2"/>
        <v>DRC</v>
      </c>
      <c r="BA68" s="83" t="e">
        <f>VLOOKUP(DRC_Activite[[#This Row],[Province*]],Table19[],2,FALSE)</f>
        <v>#N/A</v>
      </c>
      <c r="BB68" s="83" t="e">
        <f>VLOOKUP(DRC_Activite[[#This Row],[Territoire*]],Table18[[Territoire]:[Code Territoire]],3,FALSE)</f>
        <v>#N/A</v>
      </c>
      <c r="BC68" s="83" t="e">
        <f>VLOOKUP(DRC_Activite[[#This Row],[Zone de santé*]],Table17[[Zone de Santé]:[Pcode ZS]],4,FALSE)</f>
        <v>#N/A</v>
      </c>
      <c r="BD68" s="128" t="str">
        <f>DRC_Activite[[#This Row],[Typologie de l''activité*]]&amp;DRC_Activite[[#This Row],[Modalités d''intervention*]]</f>
        <v/>
      </c>
    </row>
    <row r="69" spans="1:56" x14ac:dyDescent="0.35">
      <c r="A69" s="48"/>
      <c r="B69" s="5"/>
      <c r="C69" s="8"/>
      <c r="D69" s="8"/>
      <c r="E69" s="40" t="str">
        <f>IFERROR(VLOOKUP(DRC_Activite[[#This Row],[Typologie de l''activité*]],atc_os,2,FALSE),"")</f>
        <v/>
      </c>
      <c r="F69" s="8"/>
      <c r="G69" s="8"/>
      <c r="H69" s="8"/>
      <c r="I69" s="8"/>
      <c r="J69" s="5"/>
      <c r="K69" s="8"/>
      <c r="L69" s="41"/>
      <c r="M69" s="52"/>
      <c r="N69" s="130"/>
      <c r="O69" s="53"/>
      <c r="P69" s="8"/>
      <c r="Q69" s="8"/>
      <c r="R69" s="8"/>
      <c r="S69" s="8"/>
      <c r="T69" s="42"/>
      <c r="U69" s="8"/>
      <c r="V69" s="46"/>
      <c r="W69" s="46"/>
      <c r="X69" s="47"/>
      <c r="Y69" s="47"/>
      <c r="Z69" s="8"/>
      <c r="AA69" s="43"/>
      <c r="AB69" s="44"/>
      <c r="AC69" s="44"/>
      <c r="AD69" s="44"/>
      <c r="AE69" s="44"/>
      <c r="AF69" s="44"/>
      <c r="AG69" s="44"/>
      <c r="AH69" s="20">
        <f t="shared" si="0"/>
        <v>0</v>
      </c>
      <c r="AI69" s="43"/>
      <c r="AJ69" s="95"/>
      <c r="AK69" s="95"/>
      <c r="AL69" s="95"/>
      <c r="AM69" s="95"/>
      <c r="AN69" s="95"/>
      <c r="AO69" s="21">
        <f t="shared" si="1"/>
        <v>0</v>
      </c>
      <c r="AP69" s="50"/>
      <c r="AQ69" s="45"/>
      <c r="AR69" s="45"/>
      <c r="AS69" s="8"/>
      <c r="AT69" s="43"/>
      <c r="AU69" s="8"/>
      <c r="AV69" s="8"/>
      <c r="AW69" s="5"/>
      <c r="AX69" s="43"/>
      <c r="AY69" s="81"/>
      <c r="AZ69" s="83" t="str">
        <f t="shared" si="2"/>
        <v>DRC</v>
      </c>
      <c r="BA69" s="83" t="e">
        <f>VLOOKUP(DRC_Activite[[#This Row],[Province*]],Table19[],2,FALSE)</f>
        <v>#N/A</v>
      </c>
      <c r="BB69" s="83" t="e">
        <f>VLOOKUP(DRC_Activite[[#This Row],[Territoire*]],Table18[[Territoire]:[Code Territoire]],3,FALSE)</f>
        <v>#N/A</v>
      </c>
      <c r="BC69" s="83" t="e">
        <f>VLOOKUP(DRC_Activite[[#This Row],[Zone de santé*]],Table17[[Zone de Santé]:[Pcode ZS]],4,FALSE)</f>
        <v>#N/A</v>
      </c>
      <c r="BD69" s="128" t="str">
        <f>DRC_Activite[[#This Row],[Typologie de l''activité*]]&amp;DRC_Activite[[#This Row],[Modalités d''intervention*]]</f>
        <v/>
      </c>
    </row>
    <row r="70" spans="1:56" x14ac:dyDescent="0.35">
      <c r="A70" s="48"/>
      <c r="B70" s="5"/>
      <c r="C70" s="8"/>
      <c r="D70" s="8"/>
      <c r="E70" s="40" t="str">
        <f>IFERROR(VLOOKUP(DRC_Activite[[#This Row],[Typologie de l''activité*]],atc_os,2,FALSE),"")</f>
        <v/>
      </c>
      <c r="F70" s="8"/>
      <c r="G70" s="8"/>
      <c r="H70" s="8"/>
      <c r="I70" s="8"/>
      <c r="J70" s="5"/>
      <c r="K70" s="8"/>
      <c r="L70" s="41"/>
      <c r="M70" s="52"/>
      <c r="N70" s="130"/>
      <c r="O70" s="53"/>
      <c r="P70" s="8"/>
      <c r="Q70" s="8"/>
      <c r="R70" s="8"/>
      <c r="S70" s="8"/>
      <c r="T70" s="42"/>
      <c r="U70" s="8"/>
      <c r="V70" s="46"/>
      <c r="W70" s="46"/>
      <c r="X70" s="47"/>
      <c r="Y70" s="47"/>
      <c r="Z70" s="8"/>
      <c r="AA70" s="43"/>
      <c r="AB70" s="44"/>
      <c r="AC70" s="44"/>
      <c r="AD70" s="44"/>
      <c r="AE70" s="44"/>
      <c r="AF70" s="44"/>
      <c r="AG70" s="44"/>
      <c r="AH70" s="20">
        <f t="shared" ref="AH70:AH133" si="3">SUM(AB70:AG70)</f>
        <v>0</v>
      </c>
      <c r="AI70" s="43"/>
      <c r="AJ70" s="95"/>
      <c r="AK70" s="95"/>
      <c r="AL70" s="95"/>
      <c r="AM70" s="95"/>
      <c r="AN70" s="95"/>
      <c r="AO70" s="21">
        <f t="shared" ref="AO70:AO133" si="4">SUM(AL70:AN70)</f>
        <v>0</v>
      </c>
      <c r="AP70" s="50"/>
      <c r="AQ70" s="45"/>
      <c r="AR70" s="45"/>
      <c r="AS70" s="8"/>
      <c r="AT70" s="43"/>
      <c r="AU70" s="8"/>
      <c r="AV70" s="8"/>
      <c r="AW70" s="5"/>
      <c r="AX70" s="43"/>
      <c r="AY70" s="81"/>
      <c r="AZ70" s="83" t="str">
        <f t="shared" ref="AZ70:AZ133" si="5">"DRC"</f>
        <v>DRC</v>
      </c>
      <c r="BA70" s="83" t="e">
        <f>VLOOKUP(DRC_Activite[[#This Row],[Province*]],Table19[],2,FALSE)</f>
        <v>#N/A</v>
      </c>
      <c r="BB70" s="83" t="e">
        <f>VLOOKUP(DRC_Activite[[#This Row],[Territoire*]],Table18[[Territoire]:[Code Territoire]],3,FALSE)</f>
        <v>#N/A</v>
      </c>
      <c r="BC70" s="83" t="e">
        <f>VLOOKUP(DRC_Activite[[#This Row],[Zone de santé*]],Table17[[Zone de Santé]:[Pcode ZS]],4,FALSE)</f>
        <v>#N/A</v>
      </c>
      <c r="BD70" s="128" t="str">
        <f>DRC_Activite[[#This Row],[Typologie de l''activité*]]&amp;DRC_Activite[[#This Row],[Modalités d''intervention*]]</f>
        <v/>
      </c>
    </row>
    <row r="71" spans="1:56" x14ac:dyDescent="0.35">
      <c r="A71" s="48"/>
      <c r="B71" s="5"/>
      <c r="C71" s="8"/>
      <c r="D71" s="8"/>
      <c r="E71" s="40" t="str">
        <f>IFERROR(VLOOKUP(DRC_Activite[[#This Row],[Typologie de l''activité*]],atc_os,2,FALSE),"")</f>
        <v/>
      </c>
      <c r="F71" s="8"/>
      <c r="G71" s="8"/>
      <c r="H71" s="8"/>
      <c r="I71" s="8"/>
      <c r="J71" s="5"/>
      <c r="K71" s="8"/>
      <c r="L71" s="41"/>
      <c r="M71" s="52"/>
      <c r="N71" s="130"/>
      <c r="O71" s="53"/>
      <c r="P71" s="8"/>
      <c r="Q71" s="8"/>
      <c r="R71" s="8"/>
      <c r="S71" s="8"/>
      <c r="T71" s="42"/>
      <c r="U71" s="8"/>
      <c r="V71" s="46"/>
      <c r="W71" s="46"/>
      <c r="X71" s="47"/>
      <c r="Y71" s="47"/>
      <c r="Z71" s="8"/>
      <c r="AA71" s="43"/>
      <c r="AB71" s="44"/>
      <c r="AC71" s="44"/>
      <c r="AD71" s="44"/>
      <c r="AE71" s="44"/>
      <c r="AF71" s="44"/>
      <c r="AG71" s="44"/>
      <c r="AH71" s="20">
        <f t="shared" si="3"/>
        <v>0</v>
      </c>
      <c r="AI71" s="43"/>
      <c r="AJ71" s="95"/>
      <c r="AK71" s="95"/>
      <c r="AL71" s="95"/>
      <c r="AM71" s="95"/>
      <c r="AN71" s="95"/>
      <c r="AO71" s="21">
        <f t="shared" si="4"/>
        <v>0</v>
      </c>
      <c r="AP71" s="50"/>
      <c r="AQ71" s="45"/>
      <c r="AR71" s="45"/>
      <c r="AS71" s="8"/>
      <c r="AT71" s="43"/>
      <c r="AU71" s="8"/>
      <c r="AV71" s="8"/>
      <c r="AW71" s="5"/>
      <c r="AX71" s="43"/>
      <c r="AY71" s="81"/>
      <c r="AZ71" s="83" t="str">
        <f t="shared" si="5"/>
        <v>DRC</v>
      </c>
      <c r="BA71" s="83" t="e">
        <f>VLOOKUP(DRC_Activite[[#This Row],[Province*]],Table19[],2,FALSE)</f>
        <v>#N/A</v>
      </c>
      <c r="BB71" s="83" t="e">
        <f>VLOOKUP(DRC_Activite[[#This Row],[Territoire*]],Table18[[Territoire]:[Code Territoire]],3,FALSE)</f>
        <v>#N/A</v>
      </c>
      <c r="BC71" s="83" t="e">
        <f>VLOOKUP(DRC_Activite[[#This Row],[Zone de santé*]],Table17[[Zone de Santé]:[Pcode ZS]],4,FALSE)</f>
        <v>#N/A</v>
      </c>
      <c r="BD71" s="128" t="str">
        <f>DRC_Activite[[#This Row],[Typologie de l''activité*]]&amp;DRC_Activite[[#This Row],[Modalités d''intervention*]]</f>
        <v/>
      </c>
    </row>
    <row r="72" spans="1:56" x14ac:dyDescent="0.35">
      <c r="A72" s="48"/>
      <c r="B72" s="5"/>
      <c r="C72" s="8"/>
      <c r="D72" s="8"/>
      <c r="E72" s="40" t="str">
        <f>IFERROR(VLOOKUP(DRC_Activite[[#This Row],[Typologie de l''activité*]],atc_os,2,FALSE),"")</f>
        <v/>
      </c>
      <c r="F72" s="8"/>
      <c r="G72" s="8"/>
      <c r="H72" s="8"/>
      <c r="I72" s="8"/>
      <c r="J72" s="5"/>
      <c r="K72" s="8"/>
      <c r="L72" s="41"/>
      <c r="M72" s="52"/>
      <c r="N72" s="130"/>
      <c r="O72" s="53"/>
      <c r="P72" s="8"/>
      <c r="Q72" s="8"/>
      <c r="R72" s="8"/>
      <c r="S72" s="8"/>
      <c r="T72" s="42"/>
      <c r="U72" s="8"/>
      <c r="V72" s="46"/>
      <c r="W72" s="46"/>
      <c r="X72" s="47"/>
      <c r="Y72" s="47"/>
      <c r="Z72" s="8"/>
      <c r="AA72" s="43"/>
      <c r="AB72" s="44"/>
      <c r="AC72" s="44"/>
      <c r="AD72" s="44"/>
      <c r="AE72" s="44"/>
      <c r="AF72" s="44"/>
      <c r="AG72" s="44"/>
      <c r="AH72" s="20">
        <f t="shared" si="3"/>
        <v>0</v>
      </c>
      <c r="AI72" s="43"/>
      <c r="AJ72" s="95"/>
      <c r="AK72" s="95"/>
      <c r="AL72" s="95"/>
      <c r="AM72" s="95"/>
      <c r="AN72" s="95"/>
      <c r="AO72" s="21">
        <f t="shared" si="4"/>
        <v>0</v>
      </c>
      <c r="AP72" s="50"/>
      <c r="AQ72" s="45"/>
      <c r="AR72" s="45"/>
      <c r="AS72" s="8"/>
      <c r="AT72" s="43"/>
      <c r="AU72" s="8"/>
      <c r="AV72" s="8"/>
      <c r="AW72" s="5"/>
      <c r="AX72" s="43"/>
      <c r="AY72" s="81"/>
      <c r="AZ72" s="83" t="str">
        <f t="shared" si="5"/>
        <v>DRC</v>
      </c>
      <c r="BA72" s="83" t="e">
        <f>VLOOKUP(DRC_Activite[[#This Row],[Province*]],Table19[],2,FALSE)</f>
        <v>#N/A</v>
      </c>
      <c r="BB72" s="83" t="e">
        <f>VLOOKUP(DRC_Activite[[#This Row],[Territoire*]],Table18[[Territoire]:[Code Territoire]],3,FALSE)</f>
        <v>#N/A</v>
      </c>
      <c r="BC72" s="83" t="e">
        <f>VLOOKUP(DRC_Activite[[#This Row],[Zone de santé*]],Table17[[Zone de Santé]:[Pcode ZS]],4,FALSE)</f>
        <v>#N/A</v>
      </c>
      <c r="BD72" s="128" t="str">
        <f>DRC_Activite[[#This Row],[Typologie de l''activité*]]&amp;DRC_Activite[[#This Row],[Modalités d''intervention*]]</f>
        <v/>
      </c>
    </row>
    <row r="73" spans="1:56" x14ac:dyDescent="0.35">
      <c r="A73" s="48"/>
      <c r="B73" s="5"/>
      <c r="C73" s="8"/>
      <c r="D73" s="8"/>
      <c r="E73" s="40" t="str">
        <f>IFERROR(VLOOKUP(DRC_Activite[[#This Row],[Typologie de l''activité*]],atc_os,2,FALSE),"")</f>
        <v/>
      </c>
      <c r="F73" s="8"/>
      <c r="G73" s="8"/>
      <c r="H73" s="8"/>
      <c r="I73" s="8"/>
      <c r="J73" s="5"/>
      <c r="K73" s="8"/>
      <c r="L73" s="41"/>
      <c r="M73" s="52"/>
      <c r="N73" s="130"/>
      <c r="O73" s="53"/>
      <c r="P73" s="8"/>
      <c r="Q73" s="8"/>
      <c r="R73" s="8"/>
      <c r="S73" s="8"/>
      <c r="T73" s="42"/>
      <c r="U73" s="8"/>
      <c r="V73" s="46"/>
      <c r="W73" s="46"/>
      <c r="X73" s="47"/>
      <c r="Y73" s="47"/>
      <c r="Z73" s="8"/>
      <c r="AA73" s="43"/>
      <c r="AB73" s="44"/>
      <c r="AC73" s="44"/>
      <c r="AD73" s="44"/>
      <c r="AE73" s="44"/>
      <c r="AF73" s="44"/>
      <c r="AG73" s="44"/>
      <c r="AH73" s="20">
        <f t="shared" si="3"/>
        <v>0</v>
      </c>
      <c r="AI73" s="43"/>
      <c r="AJ73" s="95"/>
      <c r="AK73" s="95"/>
      <c r="AL73" s="95"/>
      <c r="AM73" s="95"/>
      <c r="AN73" s="95"/>
      <c r="AO73" s="21">
        <f t="shared" si="4"/>
        <v>0</v>
      </c>
      <c r="AP73" s="50"/>
      <c r="AQ73" s="45"/>
      <c r="AR73" s="45"/>
      <c r="AS73" s="8"/>
      <c r="AT73" s="43"/>
      <c r="AU73" s="8"/>
      <c r="AV73" s="8"/>
      <c r="AW73" s="5"/>
      <c r="AX73" s="43"/>
      <c r="AY73" s="81"/>
      <c r="AZ73" s="83" t="str">
        <f t="shared" si="5"/>
        <v>DRC</v>
      </c>
      <c r="BA73" s="83" t="e">
        <f>VLOOKUP(DRC_Activite[[#This Row],[Province*]],Table19[],2,FALSE)</f>
        <v>#N/A</v>
      </c>
      <c r="BB73" s="83" t="e">
        <f>VLOOKUP(DRC_Activite[[#This Row],[Territoire*]],Table18[[Territoire]:[Code Territoire]],3,FALSE)</f>
        <v>#N/A</v>
      </c>
      <c r="BC73" s="83" t="e">
        <f>VLOOKUP(DRC_Activite[[#This Row],[Zone de santé*]],Table17[[Zone de Santé]:[Pcode ZS]],4,FALSE)</f>
        <v>#N/A</v>
      </c>
      <c r="BD73" s="128" t="str">
        <f>DRC_Activite[[#This Row],[Typologie de l''activité*]]&amp;DRC_Activite[[#This Row],[Modalités d''intervention*]]</f>
        <v/>
      </c>
    </row>
    <row r="74" spans="1:56" x14ac:dyDescent="0.35">
      <c r="A74" s="48"/>
      <c r="B74" s="5"/>
      <c r="C74" s="8"/>
      <c r="D74" s="8"/>
      <c r="E74" s="40" t="str">
        <f>IFERROR(VLOOKUP(DRC_Activite[[#This Row],[Typologie de l''activité*]],atc_os,2,FALSE),"")</f>
        <v/>
      </c>
      <c r="F74" s="8"/>
      <c r="G74" s="8"/>
      <c r="H74" s="8"/>
      <c r="I74" s="8"/>
      <c r="J74" s="5"/>
      <c r="K74" s="8"/>
      <c r="L74" s="41"/>
      <c r="M74" s="52"/>
      <c r="N74" s="130"/>
      <c r="O74" s="53"/>
      <c r="P74" s="8"/>
      <c r="Q74" s="8"/>
      <c r="R74" s="8"/>
      <c r="S74" s="8"/>
      <c r="T74" s="42"/>
      <c r="U74" s="8"/>
      <c r="V74" s="46"/>
      <c r="W74" s="46"/>
      <c r="X74" s="47"/>
      <c r="Y74" s="47"/>
      <c r="Z74" s="8"/>
      <c r="AA74" s="43"/>
      <c r="AB74" s="44"/>
      <c r="AC74" s="44"/>
      <c r="AD74" s="44"/>
      <c r="AE74" s="44"/>
      <c r="AF74" s="44"/>
      <c r="AG74" s="44"/>
      <c r="AH74" s="20">
        <f t="shared" si="3"/>
        <v>0</v>
      </c>
      <c r="AI74" s="43"/>
      <c r="AJ74" s="95"/>
      <c r="AK74" s="95"/>
      <c r="AL74" s="95"/>
      <c r="AM74" s="95"/>
      <c r="AN74" s="95"/>
      <c r="AO74" s="21">
        <f t="shared" si="4"/>
        <v>0</v>
      </c>
      <c r="AP74" s="50"/>
      <c r="AQ74" s="45"/>
      <c r="AR74" s="45"/>
      <c r="AS74" s="8"/>
      <c r="AT74" s="43"/>
      <c r="AU74" s="8"/>
      <c r="AV74" s="8"/>
      <c r="AW74" s="5"/>
      <c r="AX74" s="43"/>
      <c r="AY74" s="81"/>
      <c r="AZ74" s="83" t="str">
        <f t="shared" si="5"/>
        <v>DRC</v>
      </c>
      <c r="BA74" s="83" t="e">
        <f>VLOOKUP(DRC_Activite[[#This Row],[Province*]],Table19[],2,FALSE)</f>
        <v>#N/A</v>
      </c>
      <c r="BB74" s="83" t="e">
        <f>VLOOKUP(DRC_Activite[[#This Row],[Territoire*]],Table18[[Territoire]:[Code Territoire]],3,FALSE)</f>
        <v>#N/A</v>
      </c>
      <c r="BC74" s="83" t="e">
        <f>VLOOKUP(DRC_Activite[[#This Row],[Zone de santé*]],Table17[[Zone de Santé]:[Pcode ZS]],4,FALSE)</f>
        <v>#N/A</v>
      </c>
      <c r="BD74" s="128" t="str">
        <f>DRC_Activite[[#This Row],[Typologie de l''activité*]]&amp;DRC_Activite[[#This Row],[Modalités d''intervention*]]</f>
        <v/>
      </c>
    </row>
    <row r="75" spans="1:56" x14ac:dyDescent="0.35">
      <c r="A75" s="48"/>
      <c r="B75" s="5"/>
      <c r="C75" s="8"/>
      <c r="D75" s="8"/>
      <c r="E75" s="40" t="str">
        <f>IFERROR(VLOOKUP(DRC_Activite[[#This Row],[Typologie de l''activité*]],atc_os,2,FALSE),"")</f>
        <v/>
      </c>
      <c r="F75" s="8"/>
      <c r="G75" s="8"/>
      <c r="H75" s="8"/>
      <c r="I75" s="8"/>
      <c r="J75" s="5"/>
      <c r="K75" s="8"/>
      <c r="L75" s="41"/>
      <c r="M75" s="52"/>
      <c r="N75" s="130"/>
      <c r="O75" s="53"/>
      <c r="P75" s="8"/>
      <c r="Q75" s="8"/>
      <c r="R75" s="8"/>
      <c r="S75" s="8"/>
      <c r="T75" s="42"/>
      <c r="U75" s="8"/>
      <c r="V75" s="46"/>
      <c r="W75" s="46"/>
      <c r="X75" s="47"/>
      <c r="Y75" s="47"/>
      <c r="Z75" s="8"/>
      <c r="AA75" s="43"/>
      <c r="AB75" s="44"/>
      <c r="AC75" s="44"/>
      <c r="AD75" s="44"/>
      <c r="AE75" s="44"/>
      <c r="AF75" s="44"/>
      <c r="AG75" s="44"/>
      <c r="AH75" s="20">
        <f t="shared" si="3"/>
        <v>0</v>
      </c>
      <c r="AI75" s="43"/>
      <c r="AJ75" s="95"/>
      <c r="AK75" s="95"/>
      <c r="AL75" s="95"/>
      <c r="AM75" s="95"/>
      <c r="AN75" s="95"/>
      <c r="AO75" s="21">
        <f t="shared" si="4"/>
        <v>0</v>
      </c>
      <c r="AP75" s="50"/>
      <c r="AQ75" s="45"/>
      <c r="AR75" s="45"/>
      <c r="AS75" s="8"/>
      <c r="AT75" s="43"/>
      <c r="AU75" s="8"/>
      <c r="AV75" s="8"/>
      <c r="AW75" s="5"/>
      <c r="AX75" s="43"/>
      <c r="AY75" s="81"/>
      <c r="AZ75" s="83" t="str">
        <f t="shared" si="5"/>
        <v>DRC</v>
      </c>
      <c r="BA75" s="83" t="e">
        <f>VLOOKUP(DRC_Activite[[#This Row],[Province*]],Table19[],2,FALSE)</f>
        <v>#N/A</v>
      </c>
      <c r="BB75" s="83" t="e">
        <f>VLOOKUP(DRC_Activite[[#This Row],[Territoire*]],Table18[[Territoire]:[Code Territoire]],3,FALSE)</f>
        <v>#N/A</v>
      </c>
      <c r="BC75" s="83" t="e">
        <f>VLOOKUP(DRC_Activite[[#This Row],[Zone de santé*]],Table17[[Zone de Santé]:[Pcode ZS]],4,FALSE)</f>
        <v>#N/A</v>
      </c>
      <c r="BD75" s="128" t="str">
        <f>DRC_Activite[[#This Row],[Typologie de l''activité*]]&amp;DRC_Activite[[#This Row],[Modalités d''intervention*]]</f>
        <v/>
      </c>
    </row>
    <row r="76" spans="1:56" x14ac:dyDescent="0.35">
      <c r="A76" s="48"/>
      <c r="B76" s="5"/>
      <c r="C76" s="8"/>
      <c r="D76" s="8"/>
      <c r="E76" s="40" t="str">
        <f>IFERROR(VLOOKUP(DRC_Activite[[#This Row],[Typologie de l''activité*]],atc_os,2,FALSE),"")</f>
        <v/>
      </c>
      <c r="F76" s="8"/>
      <c r="G76" s="8"/>
      <c r="H76" s="8"/>
      <c r="I76" s="8"/>
      <c r="J76" s="5"/>
      <c r="K76" s="8"/>
      <c r="L76" s="41"/>
      <c r="M76" s="52"/>
      <c r="N76" s="130"/>
      <c r="O76" s="53"/>
      <c r="P76" s="8"/>
      <c r="Q76" s="8"/>
      <c r="R76" s="8"/>
      <c r="S76" s="8"/>
      <c r="T76" s="42"/>
      <c r="U76" s="8"/>
      <c r="V76" s="46"/>
      <c r="W76" s="46"/>
      <c r="X76" s="47"/>
      <c r="Y76" s="47"/>
      <c r="Z76" s="8"/>
      <c r="AA76" s="43"/>
      <c r="AB76" s="44"/>
      <c r="AC76" s="44"/>
      <c r="AD76" s="44"/>
      <c r="AE76" s="44"/>
      <c r="AF76" s="44"/>
      <c r="AG76" s="44"/>
      <c r="AH76" s="20">
        <f t="shared" si="3"/>
        <v>0</v>
      </c>
      <c r="AI76" s="43"/>
      <c r="AJ76" s="95"/>
      <c r="AK76" s="95"/>
      <c r="AL76" s="95"/>
      <c r="AM76" s="95"/>
      <c r="AN76" s="95"/>
      <c r="AO76" s="21">
        <f t="shared" si="4"/>
        <v>0</v>
      </c>
      <c r="AP76" s="50"/>
      <c r="AQ76" s="45"/>
      <c r="AR76" s="45"/>
      <c r="AS76" s="8"/>
      <c r="AT76" s="43"/>
      <c r="AU76" s="8"/>
      <c r="AV76" s="8"/>
      <c r="AW76" s="5"/>
      <c r="AX76" s="43"/>
      <c r="AY76" s="81"/>
      <c r="AZ76" s="83" t="str">
        <f t="shared" si="5"/>
        <v>DRC</v>
      </c>
      <c r="BA76" s="83" t="e">
        <f>VLOOKUP(DRC_Activite[[#This Row],[Province*]],Table19[],2,FALSE)</f>
        <v>#N/A</v>
      </c>
      <c r="BB76" s="83" t="e">
        <f>VLOOKUP(DRC_Activite[[#This Row],[Territoire*]],Table18[[Territoire]:[Code Territoire]],3,FALSE)</f>
        <v>#N/A</v>
      </c>
      <c r="BC76" s="83" t="e">
        <f>VLOOKUP(DRC_Activite[[#This Row],[Zone de santé*]],Table17[[Zone de Santé]:[Pcode ZS]],4,FALSE)</f>
        <v>#N/A</v>
      </c>
      <c r="BD76" s="128" t="str">
        <f>DRC_Activite[[#This Row],[Typologie de l''activité*]]&amp;DRC_Activite[[#This Row],[Modalités d''intervention*]]</f>
        <v/>
      </c>
    </row>
    <row r="77" spans="1:56" x14ac:dyDescent="0.35">
      <c r="A77" s="48"/>
      <c r="B77" s="5"/>
      <c r="C77" s="8"/>
      <c r="D77" s="8"/>
      <c r="E77" s="40" t="str">
        <f>IFERROR(VLOOKUP(DRC_Activite[[#This Row],[Typologie de l''activité*]],atc_os,2,FALSE),"")</f>
        <v/>
      </c>
      <c r="F77" s="8"/>
      <c r="G77" s="8"/>
      <c r="H77" s="8"/>
      <c r="I77" s="8"/>
      <c r="J77" s="5"/>
      <c r="K77" s="8"/>
      <c r="L77" s="41"/>
      <c r="M77" s="52"/>
      <c r="N77" s="130"/>
      <c r="O77" s="53"/>
      <c r="P77" s="8"/>
      <c r="Q77" s="8"/>
      <c r="R77" s="8"/>
      <c r="S77" s="8"/>
      <c r="T77" s="42"/>
      <c r="U77" s="8"/>
      <c r="V77" s="46"/>
      <c r="W77" s="46"/>
      <c r="X77" s="47"/>
      <c r="Y77" s="47"/>
      <c r="Z77" s="8"/>
      <c r="AA77" s="43"/>
      <c r="AB77" s="44"/>
      <c r="AC77" s="44"/>
      <c r="AD77" s="44"/>
      <c r="AE77" s="44"/>
      <c r="AF77" s="44"/>
      <c r="AG77" s="44"/>
      <c r="AH77" s="20">
        <f t="shared" si="3"/>
        <v>0</v>
      </c>
      <c r="AI77" s="43"/>
      <c r="AJ77" s="95"/>
      <c r="AK77" s="95"/>
      <c r="AL77" s="95"/>
      <c r="AM77" s="95"/>
      <c r="AN77" s="95"/>
      <c r="AO77" s="21">
        <f t="shared" si="4"/>
        <v>0</v>
      </c>
      <c r="AP77" s="50"/>
      <c r="AQ77" s="45"/>
      <c r="AR77" s="45"/>
      <c r="AS77" s="8"/>
      <c r="AT77" s="43"/>
      <c r="AU77" s="8"/>
      <c r="AV77" s="8"/>
      <c r="AW77" s="5"/>
      <c r="AX77" s="43"/>
      <c r="AY77" s="81"/>
      <c r="AZ77" s="83" t="str">
        <f t="shared" si="5"/>
        <v>DRC</v>
      </c>
      <c r="BA77" s="83" t="e">
        <f>VLOOKUP(DRC_Activite[[#This Row],[Province*]],Table19[],2,FALSE)</f>
        <v>#N/A</v>
      </c>
      <c r="BB77" s="83" t="e">
        <f>VLOOKUP(DRC_Activite[[#This Row],[Territoire*]],Table18[[Territoire]:[Code Territoire]],3,FALSE)</f>
        <v>#N/A</v>
      </c>
      <c r="BC77" s="83" t="e">
        <f>VLOOKUP(DRC_Activite[[#This Row],[Zone de santé*]],Table17[[Zone de Santé]:[Pcode ZS]],4,FALSE)</f>
        <v>#N/A</v>
      </c>
      <c r="BD77" s="128" t="str">
        <f>DRC_Activite[[#This Row],[Typologie de l''activité*]]&amp;DRC_Activite[[#This Row],[Modalités d''intervention*]]</f>
        <v/>
      </c>
    </row>
    <row r="78" spans="1:56" x14ac:dyDescent="0.35">
      <c r="A78" s="48"/>
      <c r="B78" s="5"/>
      <c r="C78" s="8"/>
      <c r="D78" s="8"/>
      <c r="E78" s="40" t="str">
        <f>IFERROR(VLOOKUP(DRC_Activite[[#This Row],[Typologie de l''activité*]],atc_os,2,FALSE),"")</f>
        <v/>
      </c>
      <c r="F78" s="8"/>
      <c r="G78" s="8"/>
      <c r="H78" s="8"/>
      <c r="I78" s="8"/>
      <c r="J78" s="5"/>
      <c r="K78" s="8"/>
      <c r="L78" s="41"/>
      <c r="M78" s="52"/>
      <c r="N78" s="130"/>
      <c r="O78" s="53"/>
      <c r="P78" s="8"/>
      <c r="Q78" s="8"/>
      <c r="R78" s="8"/>
      <c r="S78" s="8"/>
      <c r="T78" s="42"/>
      <c r="U78" s="8"/>
      <c r="V78" s="46"/>
      <c r="W78" s="46"/>
      <c r="X78" s="47"/>
      <c r="Y78" s="47"/>
      <c r="Z78" s="8"/>
      <c r="AA78" s="43"/>
      <c r="AB78" s="44"/>
      <c r="AC78" s="44"/>
      <c r="AD78" s="44"/>
      <c r="AE78" s="44"/>
      <c r="AF78" s="44"/>
      <c r="AG78" s="44"/>
      <c r="AH78" s="20">
        <f t="shared" si="3"/>
        <v>0</v>
      </c>
      <c r="AI78" s="43"/>
      <c r="AJ78" s="95"/>
      <c r="AK78" s="95"/>
      <c r="AL78" s="95"/>
      <c r="AM78" s="95"/>
      <c r="AN78" s="95"/>
      <c r="AO78" s="21">
        <f t="shared" si="4"/>
        <v>0</v>
      </c>
      <c r="AP78" s="50"/>
      <c r="AQ78" s="45"/>
      <c r="AR78" s="45"/>
      <c r="AS78" s="8"/>
      <c r="AT78" s="43"/>
      <c r="AU78" s="8"/>
      <c r="AV78" s="8"/>
      <c r="AW78" s="5"/>
      <c r="AX78" s="43"/>
      <c r="AY78" s="81"/>
      <c r="AZ78" s="83" t="str">
        <f t="shared" si="5"/>
        <v>DRC</v>
      </c>
      <c r="BA78" s="83" t="e">
        <f>VLOOKUP(DRC_Activite[[#This Row],[Province*]],Table19[],2,FALSE)</f>
        <v>#N/A</v>
      </c>
      <c r="BB78" s="83" t="e">
        <f>VLOOKUP(DRC_Activite[[#This Row],[Territoire*]],Table18[[Territoire]:[Code Territoire]],3,FALSE)</f>
        <v>#N/A</v>
      </c>
      <c r="BC78" s="83" t="e">
        <f>VLOOKUP(DRC_Activite[[#This Row],[Zone de santé*]],Table17[[Zone de Santé]:[Pcode ZS]],4,FALSE)</f>
        <v>#N/A</v>
      </c>
      <c r="BD78" s="128" t="str">
        <f>DRC_Activite[[#This Row],[Typologie de l''activité*]]&amp;DRC_Activite[[#This Row],[Modalités d''intervention*]]</f>
        <v/>
      </c>
    </row>
    <row r="79" spans="1:56" x14ac:dyDescent="0.35">
      <c r="A79" s="48"/>
      <c r="B79" s="5"/>
      <c r="C79" s="8"/>
      <c r="D79" s="8"/>
      <c r="E79" s="40" t="str">
        <f>IFERROR(VLOOKUP(DRC_Activite[[#This Row],[Typologie de l''activité*]],atc_os,2,FALSE),"")</f>
        <v/>
      </c>
      <c r="F79" s="8"/>
      <c r="G79" s="8"/>
      <c r="H79" s="8"/>
      <c r="I79" s="8"/>
      <c r="J79" s="5"/>
      <c r="K79" s="8"/>
      <c r="L79" s="41"/>
      <c r="M79" s="52"/>
      <c r="N79" s="130"/>
      <c r="O79" s="53"/>
      <c r="P79" s="8"/>
      <c r="Q79" s="8"/>
      <c r="R79" s="8"/>
      <c r="S79" s="8"/>
      <c r="T79" s="42"/>
      <c r="U79" s="8"/>
      <c r="V79" s="46"/>
      <c r="W79" s="46"/>
      <c r="X79" s="47"/>
      <c r="Y79" s="47"/>
      <c r="Z79" s="8"/>
      <c r="AA79" s="43"/>
      <c r="AB79" s="44"/>
      <c r="AC79" s="44"/>
      <c r="AD79" s="44"/>
      <c r="AE79" s="44"/>
      <c r="AF79" s="44"/>
      <c r="AG79" s="44"/>
      <c r="AH79" s="20">
        <f t="shared" si="3"/>
        <v>0</v>
      </c>
      <c r="AI79" s="43"/>
      <c r="AJ79" s="95"/>
      <c r="AK79" s="95"/>
      <c r="AL79" s="95"/>
      <c r="AM79" s="95"/>
      <c r="AN79" s="95"/>
      <c r="AO79" s="21">
        <f t="shared" si="4"/>
        <v>0</v>
      </c>
      <c r="AP79" s="50"/>
      <c r="AQ79" s="45"/>
      <c r="AR79" s="45"/>
      <c r="AS79" s="8"/>
      <c r="AT79" s="43"/>
      <c r="AU79" s="8"/>
      <c r="AV79" s="8"/>
      <c r="AW79" s="5"/>
      <c r="AX79" s="43"/>
      <c r="AY79" s="81"/>
      <c r="AZ79" s="83" t="str">
        <f t="shared" si="5"/>
        <v>DRC</v>
      </c>
      <c r="BA79" s="83" t="e">
        <f>VLOOKUP(DRC_Activite[[#This Row],[Province*]],Table19[],2,FALSE)</f>
        <v>#N/A</v>
      </c>
      <c r="BB79" s="83" t="e">
        <f>VLOOKUP(DRC_Activite[[#This Row],[Territoire*]],Table18[[Territoire]:[Code Territoire]],3,FALSE)</f>
        <v>#N/A</v>
      </c>
      <c r="BC79" s="83" t="e">
        <f>VLOOKUP(DRC_Activite[[#This Row],[Zone de santé*]],Table17[[Zone de Santé]:[Pcode ZS]],4,FALSE)</f>
        <v>#N/A</v>
      </c>
      <c r="BD79" s="128" t="str">
        <f>DRC_Activite[[#This Row],[Typologie de l''activité*]]&amp;DRC_Activite[[#This Row],[Modalités d''intervention*]]</f>
        <v/>
      </c>
    </row>
    <row r="80" spans="1:56" x14ac:dyDescent="0.35">
      <c r="A80" s="48"/>
      <c r="B80" s="5"/>
      <c r="C80" s="8"/>
      <c r="D80" s="8"/>
      <c r="E80" s="40" t="str">
        <f>IFERROR(VLOOKUP(DRC_Activite[[#This Row],[Typologie de l''activité*]],atc_os,2,FALSE),"")</f>
        <v/>
      </c>
      <c r="F80" s="8"/>
      <c r="G80" s="8"/>
      <c r="H80" s="8"/>
      <c r="I80" s="8"/>
      <c r="J80" s="5"/>
      <c r="K80" s="8"/>
      <c r="L80" s="41"/>
      <c r="M80" s="52"/>
      <c r="N80" s="130"/>
      <c r="O80" s="53"/>
      <c r="P80" s="8"/>
      <c r="Q80" s="8"/>
      <c r="R80" s="8"/>
      <c r="S80" s="8"/>
      <c r="T80" s="42"/>
      <c r="U80" s="8"/>
      <c r="V80" s="46"/>
      <c r="W80" s="46"/>
      <c r="X80" s="47"/>
      <c r="Y80" s="47"/>
      <c r="Z80" s="8"/>
      <c r="AA80" s="43"/>
      <c r="AB80" s="44"/>
      <c r="AC80" s="44"/>
      <c r="AD80" s="44"/>
      <c r="AE80" s="44"/>
      <c r="AF80" s="44"/>
      <c r="AG80" s="44"/>
      <c r="AH80" s="20">
        <f t="shared" si="3"/>
        <v>0</v>
      </c>
      <c r="AI80" s="43"/>
      <c r="AJ80" s="95"/>
      <c r="AK80" s="95"/>
      <c r="AL80" s="95"/>
      <c r="AM80" s="95"/>
      <c r="AN80" s="95"/>
      <c r="AO80" s="21">
        <f t="shared" si="4"/>
        <v>0</v>
      </c>
      <c r="AP80" s="50"/>
      <c r="AQ80" s="45"/>
      <c r="AR80" s="45"/>
      <c r="AS80" s="8"/>
      <c r="AT80" s="43"/>
      <c r="AU80" s="8"/>
      <c r="AV80" s="8"/>
      <c r="AW80" s="5"/>
      <c r="AX80" s="43"/>
      <c r="AY80" s="81"/>
      <c r="AZ80" s="83" t="str">
        <f t="shared" si="5"/>
        <v>DRC</v>
      </c>
      <c r="BA80" s="83" t="e">
        <f>VLOOKUP(DRC_Activite[[#This Row],[Province*]],Table19[],2,FALSE)</f>
        <v>#N/A</v>
      </c>
      <c r="BB80" s="83" t="e">
        <f>VLOOKUP(DRC_Activite[[#This Row],[Territoire*]],Table18[[Territoire]:[Code Territoire]],3,FALSE)</f>
        <v>#N/A</v>
      </c>
      <c r="BC80" s="83" t="e">
        <f>VLOOKUP(DRC_Activite[[#This Row],[Zone de santé*]],Table17[[Zone de Santé]:[Pcode ZS]],4,FALSE)</f>
        <v>#N/A</v>
      </c>
      <c r="BD80" s="128" t="str">
        <f>DRC_Activite[[#This Row],[Typologie de l''activité*]]&amp;DRC_Activite[[#This Row],[Modalités d''intervention*]]</f>
        <v/>
      </c>
    </row>
    <row r="81" spans="1:56" x14ac:dyDescent="0.35">
      <c r="A81" s="48"/>
      <c r="B81" s="5"/>
      <c r="C81" s="8"/>
      <c r="D81" s="8"/>
      <c r="E81" s="40" t="str">
        <f>IFERROR(VLOOKUP(DRC_Activite[[#This Row],[Typologie de l''activité*]],atc_os,2,FALSE),"")</f>
        <v/>
      </c>
      <c r="F81" s="8"/>
      <c r="G81" s="8"/>
      <c r="H81" s="8"/>
      <c r="I81" s="8"/>
      <c r="J81" s="5"/>
      <c r="K81" s="8"/>
      <c r="L81" s="41"/>
      <c r="M81" s="52"/>
      <c r="N81" s="130"/>
      <c r="O81" s="53"/>
      <c r="P81" s="8"/>
      <c r="Q81" s="8"/>
      <c r="R81" s="8"/>
      <c r="S81" s="8"/>
      <c r="T81" s="42"/>
      <c r="U81" s="8"/>
      <c r="V81" s="46"/>
      <c r="W81" s="46"/>
      <c r="X81" s="47"/>
      <c r="Y81" s="47"/>
      <c r="Z81" s="8"/>
      <c r="AA81" s="43"/>
      <c r="AB81" s="44"/>
      <c r="AC81" s="44"/>
      <c r="AD81" s="44"/>
      <c r="AE81" s="44"/>
      <c r="AF81" s="44"/>
      <c r="AG81" s="44"/>
      <c r="AH81" s="20">
        <f t="shared" si="3"/>
        <v>0</v>
      </c>
      <c r="AI81" s="43"/>
      <c r="AJ81" s="95"/>
      <c r="AK81" s="95"/>
      <c r="AL81" s="95"/>
      <c r="AM81" s="95"/>
      <c r="AN81" s="95"/>
      <c r="AO81" s="21">
        <f t="shared" si="4"/>
        <v>0</v>
      </c>
      <c r="AP81" s="50"/>
      <c r="AQ81" s="45"/>
      <c r="AR81" s="45"/>
      <c r="AS81" s="8"/>
      <c r="AT81" s="43"/>
      <c r="AU81" s="8"/>
      <c r="AV81" s="8"/>
      <c r="AW81" s="5"/>
      <c r="AX81" s="43"/>
      <c r="AY81" s="81"/>
      <c r="AZ81" s="83" t="str">
        <f t="shared" si="5"/>
        <v>DRC</v>
      </c>
      <c r="BA81" s="83" t="e">
        <f>VLOOKUP(DRC_Activite[[#This Row],[Province*]],Table19[],2,FALSE)</f>
        <v>#N/A</v>
      </c>
      <c r="BB81" s="83" t="e">
        <f>VLOOKUP(DRC_Activite[[#This Row],[Territoire*]],Table18[[Territoire]:[Code Territoire]],3,FALSE)</f>
        <v>#N/A</v>
      </c>
      <c r="BC81" s="83" t="e">
        <f>VLOOKUP(DRC_Activite[[#This Row],[Zone de santé*]],Table17[[Zone de Santé]:[Pcode ZS]],4,FALSE)</f>
        <v>#N/A</v>
      </c>
      <c r="BD81" s="128" t="str">
        <f>DRC_Activite[[#This Row],[Typologie de l''activité*]]&amp;DRC_Activite[[#This Row],[Modalités d''intervention*]]</f>
        <v/>
      </c>
    </row>
    <row r="82" spans="1:56" x14ac:dyDescent="0.35">
      <c r="A82" s="48"/>
      <c r="B82" s="5"/>
      <c r="C82" s="8"/>
      <c r="D82" s="8"/>
      <c r="E82" s="40" t="str">
        <f>IFERROR(VLOOKUP(DRC_Activite[[#This Row],[Typologie de l''activité*]],atc_os,2,FALSE),"")</f>
        <v/>
      </c>
      <c r="F82" s="8"/>
      <c r="G82" s="8"/>
      <c r="H82" s="8"/>
      <c r="I82" s="8"/>
      <c r="J82" s="5"/>
      <c r="K82" s="8"/>
      <c r="L82" s="41"/>
      <c r="M82" s="52"/>
      <c r="N82" s="130"/>
      <c r="O82" s="53"/>
      <c r="P82" s="8"/>
      <c r="Q82" s="8"/>
      <c r="R82" s="8"/>
      <c r="S82" s="8"/>
      <c r="T82" s="42"/>
      <c r="U82" s="8"/>
      <c r="V82" s="46"/>
      <c r="W82" s="46"/>
      <c r="X82" s="47"/>
      <c r="Y82" s="47"/>
      <c r="Z82" s="8"/>
      <c r="AA82" s="43"/>
      <c r="AB82" s="44"/>
      <c r="AC82" s="44"/>
      <c r="AD82" s="44"/>
      <c r="AE82" s="44"/>
      <c r="AF82" s="44"/>
      <c r="AG82" s="44"/>
      <c r="AH82" s="20">
        <f t="shared" si="3"/>
        <v>0</v>
      </c>
      <c r="AI82" s="43"/>
      <c r="AJ82" s="95"/>
      <c r="AK82" s="95"/>
      <c r="AL82" s="95"/>
      <c r="AM82" s="95"/>
      <c r="AN82" s="95"/>
      <c r="AO82" s="21">
        <f t="shared" si="4"/>
        <v>0</v>
      </c>
      <c r="AP82" s="50"/>
      <c r="AQ82" s="45"/>
      <c r="AR82" s="45"/>
      <c r="AS82" s="8"/>
      <c r="AT82" s="43"/>
      <c r="AU82" s="8"/>
      <c r="AV82" s="8"/>
      <c r="AW82" s="5"/>
      <c r="AX82" s="43"/>
      <c r="AY82" s="81"/>
      <c r="AZ82" s="83" t="str">
        <f t="shared" si="5"/>
        <v>DRC</v>
      </c>
      <c r="BA82" s="83" t="e">
        <f>VLOOKUP(DRC_Activite[[#This Row],[Province*]],Table19[],2,FALSE)</f>
        <v>#N/A</v>
      </c>
      <c r="BB82" s="83" t="e">
        <f>VLOOKUP(DRC_Activite[[#This Row],[Territoire*]],Table18[[Territoire]:[Code Territoire]],3,FALSE)</f>
        <v>#N/A</v>
      </c>
      <c r="BC82" s="83" t="e">
        <f>VLOOKUP(DRC_Activite[[#This Row],[Zone de santé*]],Table17[[Zone de Santé]:[Pcode ZS]],4,FALSE)</f>
        <v>#N/A</v>
      </c>
      <c r="BD82" s="128" t="str">
        <f>DRC_Activite[[#This Row],[Typologie de l''activité*]]&amp;DRC_Activite[[#This Row],[Modalités d''intervention*]]</f>
        <v/>
      </c>
    </row>
    <row r="83" spans="1:56" x14ac:dyDescent="0.35">
      <c r="A83" s="48"/>
      <c r="B83" s="5"/>
      <c r="C83" s="8"/>
      <c r="D83" s="8"/>
      <c r="E83" s="40" t="str">
        <f>IFERROR(VLOOKUP(DRC_Activite[[#This Row],[Typologie de l''activité*]],atc_os,2,FALSE),"")</f>
        <v/>
      </c>
      <c r="F83" s="8"/>
      <c r="G83" s="8"/>
      <c r="H83" s="8"/>
      <c r="I83" s="8"/>
      <c r="J83" s="5"/>
      <c r="K83" s="8"/>
      <c r="L83" s="41"/>
      <c r="M83" s="52"/>
      <c r="N83" s="130"/>
      <c r="O83" s="53"/>
      <c r="P83" s="8"/>
      <c r="Q83" s="8"/>
      <c r="R83" s="8"/>
      <c r="S83" s="8"/>
      <c r="T83" s="42"/>
      <c r="U83" s="8"/>
      <c r="V83" s="46"/>
      <c r="W83" s="46"/>
      <c r="X83" s="47"/>
      <c r="Y83" s="47"/>
      <c r="Z83" s="8"/>
      <c r="AA83" s="43"/>
      <c r="AB83" s="44"/>
      <c r="AC83" s="44"/>
      <c r="AD83" s="44"/>
      <c r="AE83" s="44"/>
      <c r="AF83" s="44"/>
      <c r="AG83" s="44"/>
      <c r="AH83" s="20">
        <f t="shared" si="3"/>
        <v>0</v>
      </c>
      <c r="AI83" s="43"/>
      <c r="AJ83" s="95"/>
      <c r="AK83" s="95"/>
      <c r="AL83" s="95"/>
      <c r="AM83" s="95"/>
      <c r="AN83" s="95"/>
      <c r="AO83" s="21">
        <f t="shared" si="4"/>
        <v>0</v>
      </c>
      <c r="AP83" s="50"/>
      <c r="AQ83" s="45"/>
      <c r="AR83" s="45"/>
      <c r="AS83" s="8"/>
      <c r="AT83" s="43"/>
      <c r="AU83" s="8"/>
      <c r="AV83" s="8"/>
      <c r="AW83" s="5"/>
      <c r="AX83" s="43"/>
      <c r="AY83" s="81"/>
      <c r="AZ83" s="83" t="str">
        <f t="shared" si="5"/>
        <v>DRC</v>
      </c>
      <c r="BA83" s="83" t="e">
        <f>VLOOKUP(DRC_Activite[[#This Row],[Province*]],Table19[],2,FALSE)</f>
        <v>#N/A</v>
      </c>
      <c r="BB83" s="83" t="e">
        <f>VLOOKUP(DRC_Activite[[#This Row],[Territoire*]],Table18[[Territoire]:[Code Territoire]],3,FALSE)</f>
        <v>#N/A</v>
      </c>
      <c r="BC83" s="83" t="e">
        <f>VLOOKUP(DRC_Activite[[#This Row],[Zone de santé*]],Table17[[Zone de Santé]:[Pcode ZS]],4,FALSE)</f>
        <v>#N/A</v>
      </c>
      <c r="BD83" s="128" t="str">
        <f>DRC_Activite[[#This Row],[Typologie de l''activité*]]&amp;DRC_Activite[[#This Row],[Modalités d''intervention*]]</f>
        <v/>
      </c>
    </row>
    <row r="84" spans="1:56" x14ac:dyDescent="0.35">
      <c r="A84" s="48"/>
      <c r="B84" s="5"/>
      <c r="C84" s="8"/>
      <c r="D84" s="8"/>
      <c r="E84" s="40" t="str">
        <f>IFERROR(VLOOKUP(DRC_Activite[[#This Row],[Typologie de l''activité*]],atc_os,2,FALSE),"")</f>
        <v/>
      </c>
      <c r="F84" s="8"/>
      <c r="G84" s="8"/>
      <c r="H84" s="8"/>
      <c r="I84" s="8"/>
      <c r="J84" s="5"/>
      <c r="K84" s="8"/>
      <c r="L84" s="41"/>
      <c r="M84" s="52"/>
      <c r="N84" s="130"/>
      <c r="O84" s="53"/>
      <c r="P84" s="8"/>
      <c r="Q84" s="8"/>
      <c r="R84" s="8"/>
      <c r="S84" s="8"/>
      <c r="T84" s="42"/>
      <c r="U84" s="8"/>
      <c r="V84" s="46"/>
      <c r="W84" s="46"/>
      <c r="X84" s="47"/>
      <c r="Y84" s="47"/>
      <c r="Z84" s="8"/>
      <c r="AA84" s="43"/>
      <c r="AB84" s="44"/>
      <c r="AC84" s="44"/>
      <c r="AD84" s="44"/>
      <c r="AE84" s="44"/>
      <c r="AF84" s="44"/>
      <c r="AG84" s="44"/>
      <c r="AH84" s="20">
        <f t="shared" si="3"/>
        <v>0</v>
      </c>
      <c r="AI84" s="43"/>
      <c r="AJ84" s="95"/>
      <c r="AK84" s="95"/>
      <c r="AL84" s="95"/>
      <c r="AM84" s="95"/>
      <c r="AN84" s="95"/>
      <c r="AO84" s="21">
        <f t="shared" si="4"/>
        <v>0</v>
      </c>
      <c r="AP84" s="50"/>
      <c r="AQ84" s="45"/>
      <c r="AR84" s="45"/>
      <c r="AS84" s="8"/>
      <c r="AT84" s="43"/>
      <c r="AU84" s="8"/>
      <c r="AV84" s="8"/>
      <c r="AW84" s="5"/>
      <c r="AX84" s="43"/>
      <c r="AY84" s="81"/>
      <c r="AZ84" s="83" t="str">
        <f t="shared" si="5"/>
        <v>DRC</v>
      </c>
      <c r="BA84" s="83" t="e">
        <f>VLOOKUP(DRC_Activite[[#This Row],[Province*]],Table19[],2,FALSE)</f>
        <v>#N/A</v>
      </c>
      <c r="BB84" s="83" t="e">
        <f>VLOOKUP(DRC_Activite[[#This Row],[Territoire*]],Table18[[Territoire]:[Code Territoire]],3,FALSE)</f>
        <v>#N/A</v>
      </c>
      <c r="BC84" s="83" t="e">
        <f>VLOOKUP(DRC_Activite[[#This Row],[Zone de santé*]],Table17[[Zone de Santé]:[Pcode ZS]],4,FALSE)</f>
        <v>#N/A</v>
      </c>
      <c r="BD84" s="128" t="str">
        <f>DRC_Activite[[#This Row],[Typologie de l''activité*]]&amp;DRC_Activite[[#This Row],[Modalités d''intervention*]]</f>
        <v/>
      </c>
    </row>
    <row r="85" spans="1:56" x14ac:dyDescent="0.35">
      <c r="A85" s="48"/>
      <c r="B85" s="5"/>
      <c r="C85" s="8"/>
      <c r="D85" s="8"/>
      <c r="E85" s="40" t="str">
        <f>IFERROR(VLOOKUP(DRC_Activite[[#This Row],[Typologie de l''activité*]],atc_os,2,FALSE),"")</f>
        <v/>
      </c>
      <c r="F85" s="8"/>
      <c r="G85" s="8"/>
      <c r="H85" s="8"/>
      <c r="I85" s="8"/>
      <c r="J85" s="5"/>
      <c r="K85" s="8"/>
      <c r="L85" s="41"/>
      <c r="M85" s="52"/>
      <c r="N85" s="130"/>
      <c r="O85" s="53"/>
      <c r="P85" s="8"/>
      <c r="Q85" s="8"/>
      <c r="R85" s="8"/>
      <c r="S85" s="8"/>
      <c r="T85" s="42"/>
      <c r="U85" s="8"/>
      <c r="V85" s="46"/>
      <c r="W85" s="46"/>
      <c r="X85" s="47"/>
      <c r="Y85" s="47"/>
      <c r="Z85" s="8"/>
      <c r="AA85" s="43"/>
      <c r="AB85" s="44"/>
      <c r="AC85" s="44"/>
      <c r="AD85" s="44"/>
      <c r="AE85" s="44"/>
      <c r="AF85" s="44"/>
      <c r="AG85" s="44"/>
      <c r="AH85" s="20">
        <f t="shared" si="3"/>
        <v>0</v>
      </c>
      <c r="AI85" s="43"/>
      <c r="AJ85" s="95"/>
      <c r="AK85" s="95"/>
      <c r="AL85" s="95"/>
      <c r="AM85" s="95"/>
      <c r="AN85" s="95"/>
      <c r="AO85" s="21">
        <f t="shared" si="4"/>
        <v>0</v>
      </c>
      <c r="AP85" s="50"/>
      <c r="AQ85" s="45"/>
      <c r="AR85" s="45"/>
      <c r="AS85" s="8"/>
      <c r="AT85" s="43"/>
      <c r="AU85" s="8"/>
      <c r="AV85" s="8"/>
      <c r="AW85" s="5"/>
      <c r="AX85" s="43"/>
      <c r="AY85" s="81"/>
      <c r="AZ85" s="83" t="str">
        <f t="shared" si="5"/>
        <v>DRC</v>
      </c>
      <c r="BA85" s="83" t="e">
        <f>VLOOKUP(DRC_Activite[[#This Row],[Province*]],Table19[],2,FALSE)</f>
        <v>#N/A</v>
      </c>
      <c r="BB85" s="83" t="e">
        <f>VLOOKUP(DRC_Activite[[#This Row],[Territoire*]],Table18[[Territoire]:[Code Territoire]],3,FALSE)</f>
        <v>#N/A</v>
      </c>
      <c r="BC85" s="83" t="e">
        <f>VLOOKUP(DRC_Activite[[#This Row],[Zone de santé*]],Table17[[Zone de Santé]:[Pcode ZS]],4,FALSE)</f>
        <v>#N/A</v>
      </c>
      <c r="BD85" s="128" t="str">
        <f>DRC_Activite[[#This Row],[Typologie de l''activité*]]&amp;DRC_Activite[[#This Row],[Modalités d''intervention*]]</f>
        <v/>
      </c>
    </row>
    <row r="86" spans="1:56" x14ac:dyDescent="0.35">
      <c r="A86" s="48"/>
      <c r="B86" s="5"/>
      <c r="C86" s="8"/>
      <c r="D86" s="8"/>
      <c r="E86" s="40" t="str">
        <f>IFERROR(VLOOKUP(DRC_Activite[[#This Row],[Typologie de l''activité*]],atc_os,2,FALSE),"")</f>
        <v/>
      </c>
      <c r="F86" s="8"/>
      <c r="G86" s="8"/>
      <c r="H86" s="8"/>
      <c r="I86" s="8"/>
      <c r="J86" s="5"/>
      <c r="K86" s="8"/>
      <c r="L86" s="41"/>
      <c r="M86" s="52"/>
      <c r="N86" s="130"/>
      <c r="O86" s="53"/>
      <c r="P86" s="8"/>
      <c r="Q86" s="8"/>
      <c r="R86" s="8"/>
      <c r="S86" s="8"/>
      <c r="T86" s="42"/>
      <c r="U86" s="8"/>
      <c r="V86" s="46"/>
      <c r="W86" s="46"/>
      <c r="X86" s="47"/>
      <c r="Y86" s="47"/>
      <c r="Z86" s="8"/>
      <c r="AA86" s="43"/>
      <c r="AB86" s="44"/>
      <c r="AC86" s="44"/>
      <c r="AD86" s="44"/>
      <c r="AE86" s="44"/>
      <c r="AF86" s="44"/>
      <c r="AG86" s="44"/>
      <c r="AH86" s="20">
        <f t="shared" si="3"/>
        <v>0</v>
      </c>
      <c r="AI86" s="43"/>
      <c r="AJ86" s="95"/>
      <c r="AK86" s="95"/>
      <c r="AL86" s="95"/>
      <c r="AM86" s="95"/>
      <c r="AN86" s="95"/>
      <c r="AO86" s="21">
        <f t="shared" si="4"/>
        <v>0</v>
      </c>
      <c r="AP86" s="50"/>
      <c r="AQ86" s="45"/>
      <c r="AR86" s="45"/>
      <c r="AS86" s="8"/>
      <c r="AT86" s="43"/>
      <c r="AU86" s="8"/>
      <c r="AV86" s="8"/>
      <c r="AW86" s="5"/>
      <c r="AX86" s="43"/>
      <c r="AY86" s="81"/>
      <c r="AZ86" s="83" t="str">
        <f t="shared" si="5"/>
        <v>DRC</v>
      </c>
      <c r="BA86" s="83" t="e">
        <f>VLOOKUP(DRC_Activite[[#This Row],[Province*]],Table19[],2,FALSE)</f>
        <v>#N/A</v>
      </c>
      <c r="BB86" s="83" t="e">
        <f>VLOOKUP(DRC_Activite[[#This Row],[Territoire*]],Table18[[Territoire]:[Code Territoire]],3,FALSE)</f>
        <v>#N/A</v>
      </c>
      <c r="BC86" s="83" t="e">
        <f>VLOOKUP(DRC_Activite[[#This Row],[Zone de santé*]],Table17[[Zone de Santé]:[Pcode ZS]],4,FALSE)</f>
        <v>#N/A</v>
      </c>
      <c r="BD86" s="128" t="str">
        <f>DRC_Activite[[#This Row],[Typologie de l''activité*]]&amp;DRC_Activite[[#This Row],[Modalités d''intervention*]]</f>
        <v/>
      </c>
    </row>
    <row r="87" spans="1:56" x14ac:dyDescent="0.35">
      <c r="A87" s="48"/>
      <c r="B87" s="5"/>
      <c r="C87" s="8"/>
      <c r="D87" s="8"/>
      <c r="E87" s="40" t="str">
        <f>IFERROR(VLOOKUP(DRC_Activite[[#This Row],[Typologie de l''activité*]],atc_os,2,FALSE),"")</f>
        <v/>
      </c>
      <c r="F87" s="8"/>
      <c r="G87" s="8"/>
      <c r="H87" s="8"/>
      <c r="I87" s="8"/>
      <c r="J87" s="5"/>
      <c r="K87" s="8"/>
      <c r="L87" s="41"/>
      <c r="M87" s="52"/>
      <c r="N87" s="130"/>
      <c r="O87" s="53"/>
      <c r="P87" s="8"/>
      <c r="Q87" s="8"/>
      <c r="R87" s="8"/>
      <c r="S87" s="8"/>
      <c r="T87" s="42"/>
      <c r="U87" s="8"/>
      <c r="V87" s="46"/>
      <c r="W87" s="46"/>
      <c r="X87" s="47"/>
      <c r="Y87" s="47"/>
      <c r="Z87" s="8"/>
      <c r="AA87" s="43"/>
      <c r="AB87" s="44"/>
      <c r="AC87" s="44"/>
      <c r="AD87" s="44"/>
      <c r="AE87" s="44"/>
      <c r="AF87" s="44"/>
      <c r="AG87" s="44"/>
      <c r="AH87" s="20">
        <f t="shared" si="3"/>
        <v>0</v>
      </c>
      <c r="AI87" s="43"/>
      <c r="AJ87" s="95"/>
      <c r="AK87" s="95"/>
      <c r="AL87" s="95"/>
      <c r="AM87" s="95"/>
      <c r="AN87" s="95"/>
      <c r="AO87" s="21">
        <f t="shared" si="4"/>
        <v>0</v>
      </c>
      <c r="AP87" s="50"/>
      <c r="AQ87" s="45"/>
      <c r="AR87" s="45"/>
      <c r="AS87" s="8"/>
      <c r="AT87" s="43"/>
      <c r="AU87" s="8"/>
      <c r="AV87" s="8"/>
      <c r="AW87" s="5"/>
      <c r="AX87" s="43"/>
      <c r="AY87" s="81"/>
      <c r="AZ87" s="83" t="str">
        <f t="shared" si="5"/>
        <v>DRC</v>
      </c>
      <c r="BA87" s="83" t="e">
        <f>VLOOKUP(DRC_Activite[[#This Row],[Province*]],Table19[],2,FALSE)</f>
        <v>#N/A</v>
      </c>
      <c r="BB87" s="83" t="e">
        <f>VLOOKUP(DRC_Activite[[#This Row],[Territoire*]],Table18[[Territoire]:[Code Territoire]],3,FALSE)</f>
        <v>#N/A</v>
      </c>
      <c r="BC87" s="83" t="e">
        <f>VLOOKUP(DRC_Activite[[#This Row],[Zone de santé*]],Table17[[Zone de Santé]:[Pcode ZS]],4,FALSE)</f>
        <v>#N/A</v>
      </c>
      <c r="BD87" s="128" t="str">
        <f>DRC_Activite[[#This Row],[Typologie de l''activité*]]&amp;DRC_Activite[[#This Row],[Modalités d''intervention*]]</f>
        <v/>
      </c>
    </row>
    <row r="88" spans="1:56" x14ac:dyDescent="0.35">
      <c r="A88" s="48"/>
      <c r="B88" s="5"/>
      <c r="C88" s="8"/>
      <c r="D88" s="8"/>
      <c r="E88" s="40" t="str">
        <f>IFERROR(VLOOKUP(DRC_Activite[[#This Row],[Typologie de l''activité*]],atc_os,2,FALSE),"")</f>
        <v/>
      </c>
      <c r="F88" s="8"/>
      <c r="G88" s="8"/>
      <c r="H88" s="8"/>
      <c r="I88" s="8"/>
      <c r="J88" s="5"/>
      <c r="K88" s="8"/>
      <c r="L88" s="41"/>
      <c r="M88" s="52"/>
      <c r="N88" s="130"/>
      <c r="O88" s="53"/>
      <c r="P88" s="8"/>
      <c r="Q88" s="8"/>
      <c r="R88" s="8"/>
      <c r="S88" s="8"/>
      <c r="T88" s="42"/>
      <c r="U88" s="8"/>
      <c r="V88" s="46"/>
      <c r="W88" s="46"/>
      <c r="X88" s="47"/>
      <c r="Y88" s="47"/>
      <c r="Z88" s="8"/>
      <c r="AA88" s="43"/>
      <c r="AB88" s="44"/>
      <c r="AC88" s="44"/>
      <c r="AD88" s="44"/>
      <c r="AE88" s="44"/>
      <c r="AF88" s="44"/>
      <c r="AG88" s="44"/>
      <c r="AH88" s="20">
        <f t="shared" si="3"/>
        <v>0</v>
      </c>
      <c r="AI88" s="43"/>
      <c r="AJ88" s="95"/>
      <c r="AK88" s="95"/>
      <c r="AL88" s="95"/>
      <c r="AM88" s="95"/>
      <c r="AN88" s="95"/>
      <c r="AO88" s="21">
        <f t="shared" si="4"/>
        <v>0</v>
      </c>
      <c r="AP88" s="50"/>
      <c r="AQ88" s="45"/>
      <c r="AR88" s="45"/>
      <c r="AS88" s="8"/>
      <c r="AT88" s="43"/>
      <c r="AU88" s="8"/>
      <c r="AV88" s="8"/>
      <c r="AW88" s="5"/>
      <c r="AX88" s="43"/>
      <c r="AY88" s="81"/>
      <c r="AZ88" s="83" t="str">
        <f t="shared" si="5"/>
        <v>DRC</v>
      </c>
      <c r="BA88" s="83" t="e">
        <f>VLOOKUP(DRC_Activite[[#This Row],[Province*]],Table19[],2,FALSE)</f>
        <v>#N/A</v>
      </c>
      <c r="BB88" s="83" t="e">
        <f>VLOOKUP(DRC_Activite[[#This Row],[Territoire*]],Table18[[Territoire]:[Code Territoire]],3,FALSE)</f>
        <v>#N/A</v>
      </c>
      <c r="BC88" s="83" t="e">
        <f>VLOOKUP(DRC_Activite[[#This Row],[Zone de santé*]],Table17[[Zone de Santé]:[Pcode ZS]],4,FALSE)</f>
        <v>#N/A</v>
      </c>
      <c r="BD88" s="128" t="str">
        <f>DRC_Activite[[#This Row],[Typologie de l''activité*]]&amp;DRC_Activite[[#This Row],[Modalités d''intervention*]]</f>
        <v/>
      </c>
    </row>
    <row r="89" spans="1:56" x14ac:dyDescent="0.35">
      <c r="A89" s="48"/>
      <c r="B89" s="5"/>
      <c r="C89" s="8"/>
      <c r="D89" s="8"/>
      <c r="E89" s="40" t="str">
        <f>IFERROR(VLOOKUP(DRC_Activite[[#This Row],[Typologie de l''activité*]],atc_os,2,FALSE),"")</f>
        <v/>
      </c>
      <c r="F89" s="8"/>
      <c r="G89" s="8"/>
      <c r="H89" s="8"/>
      <c r="I89" s="8"/>
      <c r="J89" s="5"/>
      <c r="K89" s="8"/>
      <c r="L89" s="41"/>
      <c r="M89" s="52"/>
      <c r="N89" s="130"/>
      <c r="O89" s="53"/>
      <c r="P89" s="8"/>
      <c r="Q89" s="8"/>
      <c r="R89" s="8"/>
      <c r="S89" s="8"/>
      <c r="T89" s="42"/>
      <c r="U89" s="8"/>
      <c r="V89" s="46"/>
      <c r="W89" s="46"/>
      <c r="X89" s="47"/>
      <c r="Y89" s="47"/>
      <c r="Z89" s="8"/>
      <c r="AA89" s="43"/>
      <c r="AB89" s="44"/>
      <c r="AC89" s="44"/>
      <c r="AD89" s="44"/>
      <c r="AE89" s="44"/>
      <c r="AF89" s="44"/>
      <c r="AG89" s="44"/>
      <c r="AH89" s="20">
        <f t="shared" si="3"/>
        <v>0</v>
      </c>
      <c r="AI89" s="43"/>
      <c r="AJ89" s="95"/>
      <c r="AK89" s="95"/>
      <c r="AL89" s="95"/>
      <c r="AM89" s="95"/>
      <c r="AN89" s="95"/>
      <c r="AO89" s="21">
        <f t="shared" si="4"/>
        <v>0</v>
      </c>
      <c r="AP89" s="50"/>
      <c r="AQ89" s="45"/>
      <c r="AR89" s="45"/>
      <c r="AS89" s="8"/>
      <c r="AT89" s="43"/>
      <c r="AU89" s="8"/>
      <c r="AV89" s="8"/>
      <c r="AW89" s="5"/>
      <c r="AX89" s="43"/>
      <c r="AY89" s="81"/>
      <c r="AZ89" s="83" t="str">
        <f t="shared" si="5"/>
        <v>DRC</v>
      </c>
      <c r="BA89" s="83" t="e">
        <f>VLOOKUP(DRC_Activite[[#This Row],[Province*]],Table19[],2,FALSE)</f>
        <v>#N/A</v>
      </c>
      <c r="BB89" s="83" t="e">
        <f>VLOOKUP(DRC_Activite[[#This Row],[Territoire*]],Table18[[Territoire]:[Code Territoire]],3,FALSE)</f>
        <v>#N/A</v>
      </c>
      <c r="BC89" s="83" t="e">
        <f>VLOOKUP(DRC_Activite[[#This Row],[Zone de santé*]],Table17[[Zone de Santé]:[Pcode ZS]],4,FALSE)</f>
        <v>#N/A</v>
      </c>
      <c r="BD89" s="128" t="str">
        <f>DRC_Activite[[#This Row],[Typologie de l''activité*]]&amp;DRC_Activite[[#This Row],[Modalités d''intervention*]]</f>
        <v/>
      </c>
    </row>
    <row r="90" spans="1:56" x14ac:dyDescent="0.35">
      <c r="A90" s="48"/>
      <c r="B90" s="5"/>
      <c r="C90" s="8"/>
      <c r="D90" s="8"/>
      <c r="E90" s="40" t="str">
        <f>IFERROR(VLOOKUP(DRC_Activite[[#This Row],[Typologie de l''activité*]],atc_os,2,FALSE),"")</f>
        <v/>
      </c>
      <c r="F90" s="8"/>
      <c r="G90" s="8"/>
      <c r="H90" s="8"/>
      <c r="I90" s="8"/>
      <c r="J90" s="5"/>
      <c r="K90" s="8"/>
      <c r="L90" s="41"/>
      <c r="M90" s="52"/>
      <c r="N90" s="130"/>
      <c r="O90" s="53"/>
      <c r="P90" s="8"/>
      <c r="Q90" s="8"/>
      <c r="R90" s="8"/>
      <c r="S90" s="8"/>
      <c r="T90" s="42"/>
      <c r="U90" s="8"/>
      <c r="V90" s="46"/>
      <c r="W90" s="46"/>
      <c r="X90" s="47"/>
      <c r="Y90" s="47"/>
      <c r="Z90" s="8"/>
      <c r="AA90" s="43"/>
      <c r="AB90" s="44"/>
      <c r="AC90" s="44"/>
      <c r="AD90" s="44"/>
      <c r="AE90" s="44"/>
      <c r="AF90" s="44"/>
      <c r="AG90" s="44"/>
      <c r="AH90" s="20">
        <f t="shared" si="3"/>
        <v>0</v>
      </c>
      <c r="AI90" s="43"/>
      <c r="AJ90" s="95"/>
      <c r="AK90" s="95"/>
      <c r="AL90" s="95"/>
      <c r="AM90" s="95"/>
      <c r="AN90" s="95"/>
      <c r="AO90" s="21">
        <f t="shared" si="4"/>
        <v>0</v>
      </c>
      <c r="AP90" s="50"/>
      <c r="AQ90" s="45"/>
      <c r="AR90" s="45"/>
      <c r="AS90" s="8"/>
      <c r="AT90" s="43"/>
      <c r="AU90" s="8"/>
      <c r="AV90" s="8"/>
      <c r="AW90" s="5"/>
      <c r="AX90" s="43"/>
      <c r="AY90" s="81"/>
      <c r="AZ90" s="83" t="str">
        <f t="shared" si="5"/>
        <v>DRC</v>
      </c>
      <c r="BA90" s="83" t="e">
        <f>VLOOKUP(DRC_Activite[[#This Row],[Province*]],Table19[],2,FALSE)</f>
        <v>#N/A</v>
      </c>
      <c r="BB90" s="83" t="e">
        <f>VLOOKUP(DRC_Activite[[#This Row],[Territoire*]],Table18[[Territoire]:[Code Territoire]],3,FALSE)</f>
        <v>#N/A</v>
      </c>
      <c r="BC90" s="83" t="e">
        <f>VLOOKUP(DRC_Activite[[#This Row],[Zone de santé*]],Table17[[Zone de Santé]:[Pcode ZS]],4,FALSE)</f>
        <v>#N/A</v>
      </c>
      <c r="BD90" s="128" t="str">
        <f>DRC_Activite[[#This Row],[Typologie de l''activité*]]&amp;DRC_Activite[[#This Row],[Modalités d''intervention*]]</f>
        <v/>
      </c>
    </row>
    <row r="91" spans="1:56" x14ac:dyDescent="0.35">
      <c r="A91" s="48"/>
      <c r="B91" s="5"/>
      <c r="C91" s="8"/>
      <c r="D91" s="8"/>
      <c r="E91" s="40" t="str">
        <f>IFERROR(VLOOKUP(DRC_Activite[[#This Row],[Typologie de l''activité*]],atc_os,2,FALSE),"")</f>
        <v/>
      </c>
      <c r="F91" s="8"/>
      <c r="G91" s="8"/>
      <c r="H91" s="8"/>
      <c r="I91" s="8"/>
      <c r="J91" s="5"/>
      <c r="K91" s="8"/>
      <c r="L91" s="41"/>
      <c r="M91" s="52"/>
      <c r="N91" s="130"/>
      <c r="O91" s="53"/>
      <c r="P91" s="8"/>
      <c r="Q91" s="8"/>
      <c r="R91" s="8"/>
      <c r="S91" s="8"/>
      <c r="T91" s="42"/>
      <c r="U91" s="8"/>
      <c r="V91" s="46"/>
      <c r="W91" s="46"/>
      <c r="X91" s="47"/>
      <c r="Y91" s="47"/>
      <c r="Z91" s="8"/>
      <c r="AA91" s="43"/>
      <c r="AB91" s="44"/>
      <c r="AC91" s="44"/>
      <c r="AD91" s="44"/>
      <c r="AE91" s="44"/>
      <c r="AF91" s="44"/>
      <c r="AG91" s="44"/>
      <c r="AH91" s="20">
        <f t="shared" si="3"/>
        <v>0</v>
      </c>
      <c r="AI91" s="43"/>
      <c r="AJ91" s="95"/>
      <c r="AK91" s="95"/>
      <c r="AL91" s="95"/>
      <c r="AM91" s="95"/>
      <c r="AN91" s="95"/>
      <c r="AO91" s="21">
        <f t="shared" si="4"/>
        <v>0</v>
      </c>
      <c r="AP91" s="50"/>
      <c r="AQ91" s="45"/>
      <c r="AR91" s="45"/>
      <c r="AS91" s="8"/>
      <c r="AT91" s="43"/>
      <c r="AU91" s="8"/>
      <c r="AV91" s="8"/>
      <c r="AW91" s="5"/>
      <c r="AX91" s="43"/>
      <c r="AY91" s="81"/>
      <c r="AZ91" s="83" t="str">
        <f t="shared" si="5"/>
        <v>DRC</v>
      </c>
      <c r="BA91" s="83" t="e">
        <f>VLOOKUP(DRC_Activite[[#This Row],[Province*]],Table19[],2,FALSE)</f>
        <v>#N/A</v>
      </c>
      <c r="BB91" s="83" t="e">
        <f>VLOOKUP(DRC_Activite[[#This Row],[Territoire*]],Table18[[Territoire]:[Code Territoire]],3,FALSE)</f>
        <v>#N/A</v>
      </c>
      <c r="BC91" s="83" t="e">
        <f>VLOOKUP(DRC_Activite[[#This Row],[Zone de santé*]],Table17[[Zone de Santé]:[Pcode ZS]],4,FALSE)</f>
        <v>#N/A</v>
      </c>
      <c r="BD91" s="128" t="str">
        <f>DRC_Activite[[#This Row],[Typologie de l''activité*]]&amp;DRC_Activite[[#This Row],[Modalités d''intervention*]]</f>
        <v/>
      </c>
    </row>
    <row r="92" spans="1:56" x14ac:dyDescent="0.35">
      <c r="A92" s="48"/>
      <c r="B92" s="5"/>
      <c r="C92" s="8"/>
      <c r="D92" s="8"/>
      <c r="E92" s="40" t="str">
        <f>IFERROR(VLOOKUP(DRC_Activite[[#This Row],[Typologie de l''activité*]],atc_os,2,FALSE),"")</f>
        <v/>
      </c>
      <c r="F92" s="8"/>
      <c r="G92" s="8"/>
      <c r="H92" s="8"/>
      <c r="I92" s="8"/>
      <c r="J92" s="5"/>
      <c r="K92" s="8"/>
      <c r="L92" s="41"/>
      <c r="M92" s="52"/>
      <c r="N92" s="130"/>
      <c r="O92" s="53"/>
      <c r="P92" s="8"/>
      <c r="Q92" s="8"/>
      <c r="R92" s="8"/>
      <c r="S92" s="8"/>
      <c r="T92" s="42"/>
      <c r="U92" s="8"/>
      <c r="V92" s="46"/>
      <c r="W92" s="46"/>
      <c r="X92" s="47"/>
      <c r="Y92" s="47"/>
      <c r="Z92" s="8"/>
      <c r="AA92" s="43"/>
      <c r="AB92" s="44"/>
      <c r="AC92" s="44"/>
      <c r="AD92" s="44"/>
      <c r="AE92" s="44"/>
      <c r="AF92" s="44"/>
      <c r="AG92" s="44"/>
      <c r="AH92" s="20">
        <f t="shared" si="3"/>
        <v>0</v>
      </c>
      <c r="AI92" s="43"/>
      <c r="AJ92" s="95"/>
      <c r="AK92" s="95"/>
      <c r="AL92" s="95"/>
      <c r="AM92" s="95"/>
      <c r="AN92" s="95"/>
      <c r="AO92" s="21">
        <f t="shared" si="4"/>
        <v>0</v>
      </c>
      <c r="AP92" s="50"/>
      <c r="AQ92" s="45"/>
      <c r="AR92" s="45"/>
      <c r="AS92" s="8"/>
      <c r="AT92" s="43"/>
      <c r="AU92" s="8"/>
      <c r="AV92" s="8"/>
      <c r="AW92" s="5"/>
      <c r="AX92" s="43"/>
      <c r="AY92" s="81"/>
      <c r="AZ92" s="83" t="str">
        <f t="shared" si="5"/>
        <v>DRC</v>
      </c>
      <c r="BA92" s="83" t="e">
        <f>VLOOKUP(DRC_Activite[[#This Row],[Province*]],Table19[],2,FALSE)</f>
        <v>#N/A</v>
      </c>
      <c r="BB92" s="83" t="e">
        <f>VLOOKUP(DRC_Activite[[#This Row],[Territoire*]],Table18[[Territoire]:[Code Territoire]],3,FALSE)</f>
        <v>#N/A</v>
      </c>
      <c r="BC92" s="83" t="e">
        <f>VLOOKUP(DRC_Activite[[#This Row],[Zone de santé*]],Table17[[Zone de Santé]:[Pcode ZS]],4,FALSE)</f>
        <v>#N/A</v>
      </c>
      <c r="BD92" s="128" t="str">
        <f>DRC_Activite[[#This Row],[Typologie de l''activité*]]&amp;DRC_Activite[[#This Row],[Modalités d''intervention*]]</f>
        <v/>
      </c>
    </row>
    <row r="93" spans="1:56" x14ac:dyDescent="0.35">
      <c r="A93" s="48"/>
      <c r="B93" s="5"/>
      <c r="C93" s="8"/>
      <c r="D93" s="8"/>
      <c r="E93" s="40" t="str">
        <f>IFERROR(VLOOKUP(DRC_Activite[[#This Row],[Typologie de l''activité*]],atc_os,2,FALSE),"")</f>
        <v/>
      </c>
      <c r="F93" s="8"/>
      <c r="G93" s="8"/>
      <c r="H93" s="8"/>
      <c r="I93" s="8"/>
      <c r="J93" s="5"/>
      <c r="K93" s="8"/>
      <c r="L93" s="41"/>
      <c r="M93" s="52"/>
      <c r="N93" s="130"/>
      <c r="O93" s="53"/>
      <c r="P93" s="8"/>
      <c r="Q93" s="8"/>
      <c r="R93" s="8"/>
      <c r="S93" s="8"/>
      <c r="T93" s="42"/>
      <c r="U93" s="8"/>
      <c r="V93" s="46"/>
      <c r="W93" s="46"/>
      <c r="X93" s="47"/>
      <c r="Y93" s="47"/>
      <c r="Z93" s="8"/>
      <c r="AA93" s="43"/>
      <c r="AB93" s="44"/>
      <c r="AC93" s="44"/>
      <c r="AD93" s="44"/>
      <c r="AE93" s="44"/>
      <c r="AF93" s="44"/>
      <c r="AG93" s="44"/>
      <c r="AH93" s="20">
        <f t="shared" si="3"/>
        <v>0</v>
      </c>
      <c r="AI93" s="43"/>
      <c r="AJ93" s="95"/>
      <c r="AK93" s="95"/>
      <c r="AL93" s="95"/>
      <c r="AM93" s="95"/>
      <c r="AN93" s="95"/>
      <c r="AO93" s="21">
        <f t="shared" si="4"/>
        <v>0</v>
      </c>
      <c r="AP93" s="50"/>
      <c r="AQ93" s="45"/>
      <c r="AR93" s="45"/>
      <c r="AS93" s="8"/>
      <c r="AT93" s="43"/>
      <c r="AU93" s="8"/>
      <c r="AV93" s="8"/>
      <c r="AW93" s="5"/>
      <c r="AX93" s="43"/>
      <c r="AY93" s="81"/>
      <c r="AZ93" s="83" t="str">
        <f t="shared" si="5"/>
        <v>DRC</v>
      </c>
      <c r="BA93" s="83" t="e">
        <f>VLOOKUP(DRC_Activite[[#This Row],[Province*]],Table19[],2,FALSE)</f>
        <v>#N/A</v>
      </c>
      <c r="BB93" s="83" t="e">
        <f>VLOOKUP(DRC_Activite[[#This Row],[Territoire*]],Table18[[Territoire]:[Code Territoire]],3,FALSE)</f>
        <v>#N/A</v>
      </c>
      <c r="BC93" s="83" t="e">
        <f>VLOOKUP(DRC_Activite[[#This Row],[Zone de santé*]],Table17[[Zone de Santé]:[Pcode ZS]],4,FALSE)</f>
        <v>#N/A</v>
      </c>
      <c r="BD93" s="128" t="str">
        <f>DRC_Activite[[#This Row],[Typologie de l''activité*]]&amp;DRC_Activite[[#This Row],[Modalités d''intervention*]]</f>
        <v/>
      </c>
    </row>
    <row r="94" spans="1:56" x14ac:dyDescent="0.35">
      <c r="A94" s="48"/>
      <c r="B94" s="5"/>
      <c r="C94" s="8"/>
      <c r="D94" s="8"/>
      <c r="E94" s="40" t="str">
        <f>IFERROR(VLOOKUP(DRC_Activite[[#This Row],[Typologie de l''activité*]],atc_os,2,FALSE),"")</f>
        <v/>
      </c>
      <c r="F94" s="8"/>
      <c r="G94" s="8"/>
      <c r="H94" s="8"/>
      <c r="I94" s="8"/>
      <c r="J94" s="5"/>
      <c r="K94" s="8"/>
      <c r="L94" s="41"/>
      <c r="M94" s="52"/>
      <c r="N94" s="130"/>
      <c r="O94" s="53"/>
      <c r="P94" s="8"/>
      <c r="Q94" s="8"/>
      <c r="R94" s="8"/>
      <c r="S94" s="8"/>
      <c r="T94" s="42"/>
      <c r="U94" s="8"/>
      <c r="V94" s="46"/>
      <c r="W94" s="46"/>
      <c r="X94" s="47"/>
      <c r="Y94" s="47"/>
      <c r="Z94" s="8"/>
      <c r="AA94" s="43"/>
      <c r="AB94" s="44"/>
      <c r="AC94" s="44"/>
      <c r="AD94" s="44"/>
      <c r="AE94" s="44"/>
      <c r="AF94" s="44"/>
      <c r="AG94" s="44"/>
      <c r="AH94" s="20">
        <f t="shared" si="3"/>
        <v>0</v>
      </c>
      <c r="AI94" s="43"/>
      <c r="AJ94" s="95"/>
      <c r="AK94" s="95"/>
      <c r="AL94" s="95"/>
      <c r="AM94" s="95"/>
      <c r="AN94" s="95"/>
      <c r="AO94" s="21">
        <f t="shared" si="4"/>
        <v>0</v>
      </c>
      <c r="AP94" s="50"/>
      <c r="AQ94" s="45"/>
      <c r="AR94" s="45"/>
      <c r="AS94" s="8"/>
      <c r="AT94" s="43"/>
      <c r="AU94" s="8"/>
      <c r="AV94" s="8"/>
      <c r="AW94" s="5"/>
      <c r="AX94" s="43"/>
      <c r="AY94" s="81"/>
      <c r="AZ94" s="83" t="str">
        <f t="shared" si="5"/>
        <v>DRC</v>
      </c>
      <c r="BA94" s="83" t="e">
        <f>VLOOKUP(DRC_Activite[[#This Row],[Province*]],Table19[],2,FALSE)</f>
        <v>#N/A</v>
      </c>
      <c r="BB94" s="83" t="e">
        <f>VLOOKUP(DRC_Activite[[#This Row],[Territoire*]],Table18[[Territoire]:[Code Territoire]],3,FALSE)</f>
        <v>#N/A</v>
      </c>
      <c r="BC94" s="83" t="e">
        <f>VLOOKUP(DRC_Activite[[#This Row],[Zone de santé*]],Table17[[Zone de Santé]:[Pcode ZS]],4,FALSE)</f>
        <v>#N/A</v>
      </c>
      <c r="BD94" s="128" t="str">
        <f>DRC_Activite[[#This Row],[Typologie de l''activité*]]&amp;DRC_Activite[[#This Row],[Modalités d''intervention*]]</f>
        <v/>
      </c>
    </row>
    <row r="95" spans="1:56" x14ac:dyDescent="0.35">
      <c r="A95" s="48"/>
      <c r="B95" s="5"/>
      <c r="C95" s="8"/>
      <c r="D95" s="8"/>
      <c r="E95" s="40" t="str">
        <f>IFERROR(VLOOKUP(DRC_Activite[[#This Row],[Typologie de l''activité*]],atc_os,2,FALSE),"")</f>
        <v/>
      </c>
      <c r="F95" s="8"/>
      <c r="G95" s="8"/>
      <c r="H95" s="8"/>
      <c r="I95" s="8"/>
      <c r="J95" s="5"/>
      <c r="K95" s="8"/>
      <c r="L95" s="41"/>
      <c r="M95" s="52"/>
      <c r="N95" s="130"/>
      <c r="O95" s="53"/>
      <c r="P95" s="8"/>
      <c r="Q95" s="8"/>
      <c r="R95" s="8"/>
      <c r="S95" s="8"/>
      <c r="T95" s="42"/>
      <c r="U95" s="8"/>
      <c r="V95" s="46"/>
      <c r="W95" s="46"/>
      <c r="X95" s="47"/>
      <c r="Y95" s="47"/>
      <c r="Z95" s="8"/>
      <c r="AA95" s="43"/>
      <c r="AB95" s="44"/>
      <c r="AC95" s="44"/>
      <c r="AD95" s="44"/>
      <c r="AE95" s="44"/>
      <c r="AF95" s="44"/>
      <c r="AG95" s="44"/>
      <c r="AH95" s="20">
        <f t="shared" si="3"/>
        <v>0</v>
      </c>
      <c r="AI95" s="43"/>
      <c r="AJ95" s="95"/>
      <c r="AK95" s="95"/>
      <c r="AL95" s="95"/>
      <c r="AM95" s="95"/>
      <c r="AN95" s="95"/>
      <c r="AO95" s="21">
        <f t="shared" si="4"/>
        <v>0</v>
      </c>
      <c r="AP95" s="50"/>
      <c r="AQ95" s="45"/>
      <c r="AR95" s="45"/>
      <c r="AS95" s="8"/>
      <c r="AT95" s="43"/>
      <c r="AU95" s="8"/>
      <c r="AV95" s="8"/>
      <c r="AW95" s="5"/>
      <c r="AX95" s="43"/>
      <c r="AY95" s="81"/>
      <c r="AZ95" s="83" t="str">
        <f t="shared" si="5"/>
        <v>DRC</v>
      </c>
      <c r="BA95" s="83" t="e">
        <f>VLOOKUP(DRC_Activite[[#This Row],[Province*]],Table19[],2,FALSE)</f>
        <v>#N/A</v>
      </c>
      <c r="BB95" s="83" t="e">
        <f>VLOOKUP(DRC_Activite[[#This Row],[Territoire*]],Table18[[Territoire]:[Code Territoire]],3,FALSE)</f>
        <v>#N/A</v>
      </c>
      <c r="BC95" s="83" t="e">
        <f>VLOOKUP(DRC_Activite[[#This Row],[Zone de santé*]],Table17[[Zone de Santé]:[Pcode ZS]],4,FALSE)</f>
        <v>#N/A</v>
      </c>
      <c r="BD95" s="128" t="str">
        <f>DRC_Activite[[#This Row],[Typologie de l''activité*]]&amp;DRC_Activite[[#This Row],[Modalités d''intervention*]]</f>
        <v/>
      </c>
    </row>
    <row r="96" spans="1:56" x14ac:dyDescent="0.35">
      <c r="A96" s="48"/>
      <c r="B96" s="5"/>
      <c r="C96" s="8"/>
      <c r="D96" s="8"/>
      <c r="E96" s="40" t="str">
        <f>IFERROR(VLOOKUP(DRC_Activite[[#This Row],[Typologie de l''activité*]],atc_os,2,FALSE),"")</f>
        <v/>
      </c>
      <c r="F96" s="8"/>
      <c r="G96" s="8"/>
      <c r="H96" s="8"/>
      <c r="I96" s="8"/>
      <c r="J96" s="5"/>
      <c r="K96" s="8"/>
      <c r="L96" s="41"/>
      <c r="M96" s="52"/>
      <c r="N96" s="130"/>
      <c r="O96" s="53"/>
      <c r="P96" s="8"/>
      <c r="Q96" s="8"/>
      <c r="R96" s="8"/>
      <c r="S96" s="8"/>
      <c r="T96" s="42"/>
      <c r="U96" s="8"/>
      <c r="V96" s="46"/>
      <c r="W96" s="46"/>
      <c r="X96" s="47"/>
      <c r="Y96" s="47"/>
      <c r="Z96" s="8"/>
      <c r="AA96" s="43"/>
      <c r="AB96" s="44"/>
      <c r="AC96" s="44"/>
      <c r="AD96" s="44"/>
      <c r="AE96" s="44"/>
      <c r="AF96" s="44"/>
      <c r="AG96" s="44"/>
      <c r="AH96" s="20">
        <f t="shared" si="3"/>
        <v>0</v>
      </c>
      <c r="AI96" s="43"/>
      <c r="AJ96" s="95"/>
      <c r="AK96" s="95"/>
      <c r="AL96" s="95"/>
      <c r="AM96" s="95"/>
      <c r="AN96" s="95"/>
      <c r="AO96" s="21">
        <f t="shared" si="4"/>
        <v>0</v>
      </c>
      <c r="AP96" s="50"/>
      <c r="AQ96" s="45"/>
      <c r="AR96" s="45"/>
      <c r="AS96" s="8"/>
      <c r="AT96" s="43"/>
      <c r="AU96" s="8"/>
      <c r="AV96" s="8"/>
      <c r="AW96" s="5"/>
      <c r="AX96" s="43"/>
      <c r="AY96" s="81"/>
      <c r="AZ96" s="83" t="str">
        <f t="shared" si="5"/>
        <v>DRC</v>
      </c>
      <c r="BA96" s="83" t="e">
        <f>VLOOKUP(DRC_Activite[[#This Row],[Province*]],Table19[],2,FALSE)</f>
        <v>#N/A</v>
      </c>
      <c r="BB96" s="83" t="e">
        <f>VLOOKUP(DRC_Activite[[#This Row],[Territoire*]],Table18[[Territoire]:[Code Territoire]],3,FALSE)</f>
        <v>#N/A</v>
      </c>
      <c r="BC96" s="83" t="e">
        <f>VLOOKUP(DRC_Activite[[#This Row],[Zone de santé*]],Table17[[Zone de Santé]:[Pcode ZS]],4,FALSE)</f>
        <v>#N/A</v>
      </c>
      <c r="BD96" s="128" t="str">
        <f>DRC_Activite[[#This Row],[Typologie de l''activité*]]&amp;DRC_Activite[[#This Row],[Modalités d''intervention*]]</f>
        <v/>
      </c>
    </row>
    <row r="97" spans="1:56" x14ac:dyDescent="0.35">
      <c r="A97" s="48"/>
      <c r="B97" s="5"/>
      <c r="C97" s="8"/>
      <c r="D97" s="8"/>
      <c r="E97" s="40" t="str">
        <f>IFERROR(VLOOKUP(DRC_Activite[[#This Row],[Typologie de l''activité*]],atc_os,2,FALSE),"")</f>
        <v/>
      </c>
      <c r="F97" s="8"/>
      <c r="G97" s="8"/>
      <c r="H97" s="8"/>
      <c r="I97" s="8"/>
      <c r="J97" s="5"/>
      <c r="K97" s="8"/>
      <c r="L97" s="41"/>
      <c r="M97" s="52"/>
      <c r="N97" s="130"/>
      <c r="O97" s="53"/>
      <c r="P97" s="8"/>
      <c r="Q97" s="8"/>
      <c r="R97" s="8"/>
      <c r="S97" s="8"/>
      <c r="T97" s="42"/>
      <c r="U97" s="8"/>
      <c r="V97" s="46"/>
      <c r="W97" s="46"/>
      <c r="X97" s="47"/>
      <c r="Y97" s="47"/>
      <c r="Z97" s="8"/>
      <c r="AA97" s="43"/>
      <c r="AB97" s="44"/>
      <c r="AC97" s="44"/>
      <c r="AD97" s="44"/>
      <c r="AE97" s="44"/>
      <c r="AF97" s="44"/>
      <c r="AG97" s="44"/>
      <c r="AH97" s="20">
        <f t="shared" si="3"/>
        <v>0</v>
      </c>
      <c r="AI97" s="43"/>
      <c r="AJ97" s="95"/>
      <c r="AK97" s="95"/>
      <c r="AL97" s="95"/>
      <c r="AM97" s="95"/>
      <c r="AN97" s="95"/>
      <c r="AO97" s="21">
        <f t="shared" si="4"/>
        <v>0</v>
      </c>
      <c r="AP97" s="50"/>
      <c r="AQ97" s="45"/>
      <c r="AR97" s="45"/>
      <c r="AS97" s="8"/>
      <c r="AT97" s="43"/>
      <c r="AU97" s="8"/>
      <c r="AV97" s="8"/>
      <c r="AW97" s="5"/>
      <c r="AX97" s="43"/>
      <c r="AY97" s="81"/>
      <c r="AZ97" s="83" t="str">
        <f t="shared" si="5"/>
        <v>DRC</v>
      </c>
      <c r="BA97" s="83" t="e">
        <f>VLOOKUP(DRC_Activite[[#This Row],[Province*]],Table19[],2,FALSE)</f>
        <v>#N/A</v>
      </c>
      <c r="BB97" s="83" t="e">
        <f>VLOOKUP(DRC_Activite[[#This Row],[Territoire*]],Table18[[Territoire]:[Code Territoire]],3,FALSE)</f>
        <v>#N/A</v>
      </c>
      <c r="BC97" s="83" t="e">
        <f>VLOOKUP(DRC_Activite[[#This Row],[Zone de santé*]],Table17[[Zone de Santé]:[Pcode ZS]],4,FALSE)</f>
        <v>#N/A</v>
      </c>
      <c r="BD97" s="128" t="str">
        <f>DRC_Activite[[#This Row],[Typologie de l''activité*]]&amp;DRC_Activite[[#This Row],[Modalités d''intervention*]]</f>
        <v/>
      </c>
    </row>
    <row r="98" spans="1:56" x14ac:dyDescent="0.35">
      <c r="A98" s="48"/>
      <c r="B98" s="5"/>
      <c r="C98" s="8"/>
      <c r="D98" s="8"/>
      <c r="E98" s="40" t="str">
        <f>IFERROR(VLOOKUP(DRC_Activite[[#This Row],[Typologie de l''activité*]],atc_os,2,FALSE),"")</f>
        <v/>
      </c>
      <c r="F98" s="8"/>
      <c r="G98" s="8"/>
      <c r="H98" s="8"/>
      <c r="I98" s="8"/>
      <c r="J98" s="5"/>
      <c r="K98" s="8"/>
      <c r="L98" s="41"/>
      <c r="M98" s="52"/>
      <c r="N98" s="130"/>
      <c r="O98" s="53"/>
      <c r="P98" s="8"/>
      <c r="Q98" s="8"/>
      <c r="R98" s="8"/>
      <c r="S98" s="8"/>
      <c r="T98" s="42"/>
      <c r="U98" s="8"/>
      <c r="V98" s="46"/>
      <c r="W98" s="46"/>
      <c r="X98" s="47"/>
      <c r="Y98" s="47"/>
      <c r="Z98" s="8"/>
      <c r="AA98" s="43"/>
      <c r="AB98" s="44"/>
      <c r="AC98" s="44"/>
      <c r="AD98" s="44"/>
      <c r="AE98" s="44"/>
      <c r="AF98" s="44"/>
      <c r="AG98" s="44"/>
      <c r="AH98" s="20">
        <f t="shared" si="3"/>
        <v>0</v>
      </c>
      <c r="AI98" s="43"/>
      <c r="AJ98" s="95"/>
      <c r="AK98" s="95"/>
      <c r="AL98" s="95"/>
      <c r="AM98" s="95"/>
      <c r="AN98" s="95"/>
      <c r="AO98" s="21">
        <f t="shared" si="4"/>
        <v>0</v>
      </c>
      <c r="AP98" s="50"/>
      <c r="AQ98" s="45"/>
      <c r="AR98" s="45"/>
      <c r="AS98" s="8"/>
      <c r="AT98" s="43"/>
      <c r="AU98" s="8"/>
      <c r="AV98" s="8"/>
      <c r="AW98" s="5"/>
      <c r="AX98" s="43"/>
      <c r="AY98" s="81"/>
      <c r="AZ98" s="83" t="str">
        <f t="shared" si="5"/>
        <v>DRC</v>
      </c>
      <c r="BA98" s="83" t="e">
        <f>VLOOKUP(DRC_Activite[[#This Row],[Province*]],Table19[],2,FALSE)</f>
        <v>#N/A</v>
      </c>
      <c r="BB98" s="83" t="e">
        <f>VLOOKUP(DRC_Activite[[#This Row],[Territoire*]],Table18[[Territoire]:[Code Territoire]],3,FALSE)</f>
        <v>#N/A</v>
      </c>
      <c r="BC98" s="83" t="e">
        <f>VLOOKUP(DRC_Activite[[#This Row],[Zone de santé*]],Table17[[Zone de Santé]:[Pcode ZS]],4,FALSE)</f>
        <v>#N/A</v>
      </c>
      <c r="BD98" s="128" t="str">
        <f>DRC_Activite[[#This Row],[Typologie de l''activité*]]&amp;DRC_Activite[[#This Row],[Modalités d''intervention*]]</f>
        <v/>
      </c>
    </row>
    <row r="99" spans="1:56" x14ac:dyDescent="0.35">
      <c r="A99" s="48"/>
      <c r="B99" s="5"/>
      <c r="C99" s="8"/>
      <c r="D99" s="8"/>
      <c r="E99" s="40" t="str">
        <f>IFERROR(VLOOKUP(DRC_Activite[[#This Row],[Typologie de l''activité*]],atc_os,2,FALSE),"")</f>
        <v/>
      </c>
      <c r="F99" s="8"/>
      <c r="G99" s="8"/>
      <c r="H99" s="8"/>
      <c r="I99" s="8"/>
      <c r="J99" s="5"/>
      <c r="K99" s="8"/>
      <c r="L99" s="41"/>
      <c r="M99" s="52"/>
      <c r="N99" s="130"/>
      <c r="O99" s="53"/>
      <c r="P99" s="8"/>
      <c r="Q99" s="8"/>
      <c r="R99" s="8"/>
      <c r="S99" s="8"/>
      <c r="T99" s="42"/>
      <c r="U99" s="8"/>
      <c r="V99" s="46"/>
      <c r="W99" s="46"/>
      <c r="X99" s="47"/>
      <c r="Y99" s="47"/>
      <c r="Z99" s="8"/>
      <c r="AA99" s="43"/>
      <c r="AB99" s="44"/>
      <c r="AC99" s="44"/>
      <c r="AD99" s="44"/>
      <c r="AE99" s="44"/>
      <c r="AF99" s="44"/>
      <c r="AG99" s="44"/>
      <c r="AH99" s="20">
        <f t="shared" si="3"/>
        <v>0</v>
      </c>
      <c r="AI99" s="43"/>
      <c r="AJ99" s="95"/>
      <c r="AK99" s="95"/>
      <c r="AL99" s="95"/>
      <c r="AM99" s="95"/>
      <c r="AN99" s="95"/>
      <c r="AO99" s="21">
        <f t="shared" si="4"/>
        <v>0</v>
      </c>
      <c r="AP99" s="50"/>
      <c r="AQ99" s="45"/>
      <c r="AR99" s="45"/>
      <c r="AS99" s="8"/>
      <c r="AT99" s="43"/>
      <c r="AU99" s="8"/>
      <c r="AV99" s="8"/>
      <c r="AW99" s="5"/>
      <c r="AX99" s="43"/>
      <c r="AY99" s="81"/>
      <c r="AZ99" s="83" t="str">
        <f t="shared" si="5"/>
        <v>DRC</v>
      </c>
      <c r="BA99" s="83" t="e">
        <f>VLOOKUP(DRC_Activite[[#This Row],[Province*]],Table19[],2,FALSE)</f>
        <v>#N/A</v>
      </c>
      <c r="BB99" s="83" t="e">
        <f>VLOOKUP(DRC_Activite[[#This Row],[Territoire*]],Table18[[Territoire]:[Code Territoire]],3,FALSE)</f>
        <v>#N/A</v>
      </c>
      <c r="BC99" s="83" t="e">
        <f>VLOOKUP(DRC_Activite[[#This Row],[Zone de santé*]],Table17[[Zone de Santé]:[Pcode ZS]],4,FALSE)</f>
        <v>#N/A</v>
      </c>
      <c r="BD99" s="128" t="str">
        <f>DRC_Activite[[#This Row],[Typologie de l''activité*]]&amp;DRC_Activite[[#This Row],[Modalités d''intervention*]]</f>
        <v/>
      </c>
    </row>
    <row r="100" spans="1:56" x14ac:dyDescent="0.35">
      <c r="A100" s="48"/>
      <c r="B100" s="5"/>
      <c r="C100" s="8"/>
      <c r="D100" s="8"/>
      <c r="E100" s="40" t="str">
        <f>IFERROR(VLOOKUP(DRC_Activite[[#This Row],[Typologie de l''activité*]],atc_os,2,FALSE),"")</f>
        <v/>
      </c>
      <c r="F100" s="8"/>
      <c r="G100" s="8"/>
      <c r="H100" s="8"/>
      <c r="I100" s="8"/>
      <c r="J100" s="5"/>
      <c r="K100" s="8"/>
      <c r="L100" s="41"/>
      <c r="M100" s="52"/>
      <c r="N100" s="130"/>
      <c r="O100" s="53"/>
      <c r="P100" s="8"/>
      <c r="Q100" s="8"/>
      <c r="R100" s="8"/>
      <c r="S100" s="8"/>
      <c r="T100" s="42"/>
      <c r="U100" s="8"/>
      <c r="V100" s="46"/>
      <c r="W100" s="46"/>
      <c r="X100" s="47"/>
      <c r="Y100" s="47"/>
      <c r="Z100" s="8"/>
      <c r="AA100" s="43"/>
      <c r="AB100" s="44"/>
      <c r="AC100" s="44"/>
      <c r="AD100" s="44"/>
      <c r="AE100" s="44"/>
      <c r="AF100" s="44"/>
      <c r="AG100" s="44"/>
      <c r="AH100" s="20">
        <f t="shared" si="3"/>
        <v>0</v>
      </c>
      <c r="AI100" s="43"/>
      <c r="AJ100" s="95"/>
      <c r="AK100" s="95"/>
      <c r="AL100" s="95"/>
      <c r="AM100" s="95"/>
      <c r="AN100" s="95"/>
      <c r="AO100" s="21">
        <f t="shared" si="4"/>
        <v>0</v>
      </c>
      <c r="AP100" s="50"/>
      <c r="AQ100" s="45"/>
      <c r="AR100" s="45"/>
      <c r="AS100" s="8"/>
      <c r="AT100" s="43"/>
      <c r="AU100" s="8"/>
      <c r="AV100" s="8"/>
      <c r="AW100" s="5"/>
      <c r="AX100" s="43"/>
      <c r="AY100" s="81"/>
      <c r="AZ100" s="83" t="str">
        <f t="shared" si="5"/>
        <v>DRC</v>
      </c>
      <c r="BA100" s="83" t="e">
        <f>VLOOKUP(DRC_Activite[[#This Row],[Province*]],Table19[],2,FALSE)</f>
        <v>#N/A</v>
      </c>
      <c r="BB100" s="83" t="e">
        <f>VLOOKUP(DRC_Activite[[#This Row],[Territoire*]],Table18[[Territoire]:[Code Territoire]],3,FALSE)</f>
        <v>#N/A</v>
      </c>
      <c r="BC100" s="83" t="e">
        <f>VLOOKUP(DRC_Activite[[#This Row],[Zone de santé*]],Table17[[Zone de Santé]:[Pcode ZS]],4,FALSE)</f>
        <v>#N/A</v>
      </c>
      <c r="BD100" s="128" t="str">
        <f>DRC_Activite[[#This Row],[Typologie de l''activité*]]&amp;DRC_Activite[[#This Row],[Modalités d''intervention*]]</f>
        <v/>
      </c>
    </row>
    <row r="101" spans="1:56" x14ac:dyDescent="0.35">
      <c r="A101" s="48"/>
      <c r="B101" s="5"/>
      <c r="C101" s="8"/>
      <c r="D101" s="8"/>
      <c r="E101" s="40" t="str">
        <f>IFERROR(VLOOKUP(DRC_Activite[[#This Row],[Typologie de l''activité*]],atc_os,2,FALSE),"")</f>
        <v/>
      </c>
      <c r="F101" s="8"/>
      <c r="G101" s="8"/>
      <c r="H101" s="8"/>
      <c r="I101" s="8"/>
      <c r="J101" s="5"/>
      <c r="K101" s="8"/>
      <c r="L101" s="41"/>
      <c r="M101" s="52"/>
      <c r="N101" s="130"/>
      <c r="O101" s="53"/>
      <c r="P101" s="8"/>
      <c r="Q101" s="8"/>
      <c r="R101" s="8"/>
      <c r="S101" s="8"/>
      <c r="T101" s="42"/>
      <c r="U101" s="8"/>
      <c r="V101" s="46"/>
      <c r="W101" s="46"/>
      <c r="X101" s="47"/>
      <c r="Y101" s="47"/>
      <c r="Z101" s="8"/>
      <c r="AA101" s="43"/>
      <c r="AB101" s="44"/>
      <c r="AC101" s="44"/>
      <c r="AD101" s="44"/>
      <c r="AE101" s="44"/>
      <c r="AF101" s="44"/>
      <c r="AG101" s="44"/>
      <c r="AH101" s="20">
        <f t="shared" si="3"/>
        <v>0</v>
      </c>
      <c r="AI101" s="43"/>
      <c r="AJ101" s="95"/>
      <c r="AK101" s="95"/>
      <c r="AL101" s="95"/>
      <c r="AM101" s="95"/>
      <c r="AN101" s="95"/>
      <c r="AO101" s="21">
        <f t="shared" si="4"/>
        <v>0</v>
      </c>
      <c r="AP101" s="50"/>
      <c r="AQ101" s="45"/>
      <c r="AR101" s="45"/>
      <c r="AS101" s="8"/>
      <c r="AT101" s="43"/>
      <c r="AU101" s="8"/>
      <c r="AV101" s="8"/>
      <c r="AW101" s="5"/>
      <c r="AX101" s="43"/>
      <c r="AY101" s="81"/>
      <c r="AZ101" s="83" t="str">
        <f t="shared" si="5"/>
        <v>DRC</v>
      </c>
      <c r="BA101" s="83" t="e">
        <f>VLOOKUP(DRC_Activite[[#This Row],[Province*]],Table19[],2,FALSE)</f>
        <v>#N/A</v>
      </c>
      <c r="BB101" s="83" t="e">
        <f>VLOOKUP(DRC_Activite[[#This Row],[Territoire*]],Table18[[Territoire]:[Code Territoire]],3,FALSE)</f>
        <v>#N/A</v>
      </c>
      <c r="BC101" s="83" t="e">
        <f>VLOOKUP(DRC_Activite[[#This Row],[Zone de santé*]],Table17[[Zone de Santé]:[Pcode ZS]],4,FALSE)</f>
        <v>#N/A</v>
      </c>
      <c r="BD101" s="128" t="str">
        <f>DRC_Activite[[#This Row],[Typologie de l''activité*]]&amp;DRC_Activite[[#This Row],[Modalités d''intervention*]]</f>
        <v/>
      </c>
    </row>
    <row r="102" spans="1:56" x14ac:dyDescent="0.35">
      <c r="A102" s="48"/>
      <c r="B102" s="5"/>
      <c r="C102" s="8"/>
      <c r="D102" s="8"/>
      <c r="E102" s="40" t="str">
        <f>IFERROR(VLOOKUP(DRC_Activite[[#This Row],[Typologie de l''activité*]],atc_os,2,FALSE),"")</f>
        <v/>
      </c>
      <c r="F102" s="8"/>
      <c r="G102" s="8"/>
      <c r="H102" s="8"/>
      <c r="I102" s="8"/>
      <c r="J102" s="5"/>
      <c r="K102" s="8"/>
      <c r="L102" s="41"/>
      <c r="M102" s="52"/>
      <c r="N102" s="130"/>
      <c r="O102" s="53"/>
      <c r="P102" s="8"/>
      <c r="Q102" s="8"/>
      <c r="R102" s="8"/>
      <c r="S102" s="8"/>
      <c r="T102" s="42"/>
      <c r="U102" s="8"/>
      <c r="V102" s="46"/>
      <c r="W102" s="46"/>
      <c r="X102" s="47"/>
      <c r="Y102" s="47"/>
      <c r="Z102" s="8"/>
      <c r="AA102" s="43"/>
      <c r="AB102" s="44"/>
      <c r="AC102" s="44"/>
      <c r="AD102" s="44"/>
      <c r="AE102" s="44"/>
      <c r="AF102" s="44"/>
      <c r="AG102" s="44"/>
      <c r="AH102" s="20">
        <f t="shared" si="3"/>
        <v>0</v>
      </c>
      <c r="AI102" s="43"/>
      <c r="AJ102" s="95"/>
      <c r="AK102" s="95"/>
      <c r="AL102" s="95"/>
      <c r="AM102" s="95"/>
      <c r="AN102" s="95"/>
      <c r="AO102" s="21">
        <f t="shared" si="4"/>
        <v>0</v>
      </c>
      <c r="AP102" s="50"/>
      <c r="AQ102" s="45"/>
      <c r="AR102" s="45"/>
      <c r="AS102" s="8"/>
      <c r="AT102" s="43"/>
      <c r="AU102" s="8"/>
      <c r="AV102" s="8"/>
      <c r="AW102" s="5"/>
      <c r="AX102" s="43"/>
      <c r="AY102" s="81"/>
      <c r="AZ102" s="83" t="str">
        <f t="shared" si="5"/>
        <v>DRC</v>
      </c>
      <c r="BA102" s="83" t="e">
        <f>VLOOKUP(DRC_Activite[[#This Row],[Province*]],Table19[],2,FALSE)</f>
        <v>#N/A</v>
      </c>
      <c r="BB102" s="83" t="e">
        <f>VLOOKUP(DRC_Activite[[#This Row],[Territoire*]],Table18[[Territoire]:[Code Territoire]],3,FALSE)</f>
        <v>#N/A</v>
      </c>
      <c r="BC102" s="83" t="e">
        <f>VLOOKUP(DRC_Activite[[#This Row],[Zone de santé*]],Table17[[Zone de Santé]:[Pcode ZS]],4,FALSE)</f>
        <v>#N/A</v>
      </c>
      <c r="BD102" s="128" t="str">
        <f>DRC_Activite[[#This Row],[Typologie de l''activité*]]&amp;DRC_Activite[[#This Row],[Modalités d''intervention*]]</f>
        <v/>
      </c>
    </row>
    <row r="103" spans="1:56" x14ac:dyDescent="0.35">
      <c r="A103" s="48"/>
      <c r="B103" s="5"/>
      <c r="C103" s="8"/>
      <c r="D103" s="8"/>
      <c r="E103" s="40" t="str">
        <f>IFERROR(VLOOKUP(DRC_Activite[[#This Row],[Typologie de l''activité*]],atc_os,2,FALSE),"")</f>
        <v/>
      </c>
      <c r="F103" s="8"/>
      <c r="G103" s="8"/>
      <c r="H103" s="8"/>
      <c r="I103" s="8"/>
      <c r="J103" s="5"/>
      <c r="K103" s="8"/>
      <c r="L103" s="41"/>
      <c r="M103" s="52"/>
      <c r="N103" s="130"/>
      <c r="O103" s="53"/>
      <c r="P103" s="8"/>
      <c r="Q103" s="8"/>
      <c r="R103" s="8"/>
      <c r="S103" s="8"/>
      <c r="T103" s="42"/>
      <c r="U103" s="8"/>
      <c r="V103" s="46"/>
      <c r="W103" s="46"/>
      <c r="X103" s="47"/>
      <c r="Y103" s="47"/>
      <c r="Z103" s="8"/>
      <c r="AA103" s="43"/>
      <c r="AB103" s="44"/>
      <c r="AC103" s="44"/>
      <c r="AD103" s="44"/>
      <c r="AE103" s="44"/>
      <c r="AF103" s="44"/>
      <c r="AG103" s="44"/>
      <c r="AH103" s="20">
        <f t="shared" si="3"/>
        <v>0</v>
      </c>
      <c r="AI103" s="43"/>
      <c r="AJ103" s="95"/>
      <c r="AK103" s="95"/>
      <c r="AL103" s="95"/>
      <c r="AM103" s="95"/>
      <c r="AN103" s="95"/>
      <c r="AO103" s="21">
        <f t="shared" si="4"/>
        <v>0</v>
      </c>
      <c r="AP103" s="50"/>
      <c r="AQ103" s="45"/>
      <c r="AR103" s="45"/>
      <c r="AS103" s="8"/>
      <c r="AT103" s="43"/>
      <c r="AU103" s="8"/>
      <c r="AV103" s="8"/>
      <c r="AW103" s="5"/>
      <c r="AX103" s="43"/>
      <c r="AY103" s="81"/>
      <c r="AZ103" s="83" t="str">
        <f t="shared" si="5"/>
        <v>DRC</v>
      </c>
      <c r="BA103" s="83" t="e">
        <f>VLOOKUP(DRC_Activite[[#This Row],[Province*]],Table19[],2,FALSE)</f>
        <v>#N/A</v>
      </c>
      <c r="BB103" s="83" t="e">
        <f>VLOOKUP(DRC_Activite[[#This Row],[Territoire*]],Table18[[Territoire]:[Code Territoire]],3,FALSE)</f>
        <v>#N/A</v>
      </c>
      <c r="BC103" s="83" t="e">
        <f>VLOOKUP(DRC_Activite[[#This Row],[Zone de santé*]],Table17[[Zone de Santé]:[Pcode ZS]],4,FALSE)</f>
        <v>#N/A</v>
      </c>
      <c r="BD103" s="128" t="str">
        <f>DRC_Activite[[#This Row],[Typologie de l''activité*]]&amp;DRC_Activite[[#This Row],[Modalités d''intervention*]]</f>
        <v/>
      </c>
    </row>
    <row r="104" spans="1:56" x14ac:dyDescent="0.35">
      <c r="A104" s="48"/>
      <c r="B104" s="5"/>
      <c r="C104" s="8"/>
      <c r="D104" s="8"/>
      <c r="E104" s="40" t="str">
        <f>IFERROR(VLOOKUP(DRC_Activite[[#This Row],[Typologie de l''activité*]],atc_os,2,FALSE),"")</f>
        <v/>
      </c>
      <c r="F104" s="8"/>
      <c r="G104" s="8"/>
      <c r="H104" s="8"/>
      <c r="I104" s="8"/>
      <c r="J104" s="5"/>
      <c r="K104" s="8"/>
      <c r="L104" s="41"/>
      <c r="M104" s="52"/>
      <c r="N104" s="130"/>
      <c r="O104" s="53"/>
      <c r="P104" s="8"/>
      <c r="Q104" s="8"/>
      <c r="R104" s="8"/>
      <c r="S104" s="8"/>
      <c r="T104" s="42"/>
      <c r="U104" s="8"/>
      <c r="V104" s="46"/>
      <c r="W104" s="46"/>
      <c r="X104" s="47"/>
      <c r="Y104" s="47"/>
      <c r="Z104" s="8"/>
      <c r="AA104" s="43"/>
      <c r="AB104" s="44"/>
      <c r="AC104" s="44"/>
      <c r="AD104" s="44"/>
      <c r="AE104" s="44"/>
      <c r="AF104" s="44"/>
      <c r="AG104" s="44"/>
      <c r="AH104" s="20">
        <f t="shared" si="3"/>
        <v>0</v>
      </c>
      <c r="AI104" s="43"/>
      <c r="AJ104" s="95"/>
      <c r="AK104" s="95"/>
      <c r="AL104" s="95"/>
      <c r="AM104" s="95"/>
      <c r="AN104" s="95"/>
      <c r="AO104" s="21">
        <f t="shared" si="4"/>
        <v>0</v>
      </c>
      <c r="AP104" s="50"/>
      <c r="AQ104" s="45"/>
      <c r="AR104" s="45"/>
      <c r="AS104" s="8"/>
      <c r="AT104" s="43"/>
      <c r="AU104" s="8"/>
      <c r="AV104" s="8"/>
      <c r="AW104" s="5"/>
      <c r="AX104" s="43"/>
      <c r="AY104" s="81"/>
      <c r="AZ104" s="83" t="str">
        <f t="shared" si="5"/>
        <v>DRC</v>
      </c>
      <c r="BA104" s="83" t="e">
        <f>VLOOKUP(DRC_Activite[[#This Row],[Province*]],Table19[],2,FALSE)</f>
        <v>#N/A</v>
      </c>
      <c r="BB104" s="83" t="e">
        <f>VLOOKUP(DRC_Activite[[#This Row],[Territoire*]],Table18[[Territoire]:[Code Territoire]],3,FALSE)</f>
        <v>#N/A</v>
      </c>
      <c r="BC104" s="83" t="e">
        <f>VLOOKUP(DRC_Activite[[#This Row],[Zone de santé*]],Table17[[Zone de Santé]:[Pcode ZS]],4,FALSE)</f>
        <v>#N/A</v>
      </c>
      <c r="BD104" s="128" t="str">
        <f>DRC_Activite[[#This Row],[Typologie de l''activité*]]&amp;DRC_Activite[[#This Row],[Modalités d''intervention*]]</f>
        <v/>
      </c>
    </row>
    <row r="105" spans="1:56" x14ac:dyDescent="0.35">
      <c r="A105" s="48"/>
      <c r="B105" s="5"/>
      <c r="C105" s="8"/>
      <c r="D105" s="8"/>
      <c r="E105" s="40" t="str">
        <f>IFERROR(VLOOKUP(DRC_Activite[[#This Row],[Typologie de l''activité*]],atc_os,2,FALSE),"")</f>
        <v/>
      </c>
      <c r="F105" s="8"/>
      <c r="G105" s="8"/>
      <c r="H105" s="8"/>
      <c r="I105" s="8"/>
      <c r="J105" s="5"/>
      <c r="K105" s="8"/>
      <c r="L105" s="41"/>
      <c r="M105" s="52"/>
      <c r="N105" s="130"/>
      <c r="O105" s="53"/>
      <c r="P105" s="8"/>
      <c r="Q105" s="8"/>
      <c r="R105" s="8"/>
      <c r="S105" s="8"/>
      <c r="T105" s="42"/>
      <c r="U105" s="8"/>
      <c r="V105" s="46"/>
      <c r="W105" s="46"/>
      <c r="X105" s="47"/>
      <c r="Y105" s="47"/>
      <c r="Z105" s="8"/>
      <c r="AA105" s="43"/>
      <c r="AB105" s="44"/>
      <c r="AC105" s="44"/>
      <c r="AD105" s="44"/>
      <c r="AE105" s="44"/>
      <c r="AF105" s="44"/>
      <c r="AG105" s="44"/>
      <c r="AH105" s="20">
        <f t="shared" si="3"/>
        <v>0</v>
      </c>
      <c r="AI105" s="43"/>
      <c r="AJ105" s="95"/>
      <c r="AK105" s="95"/>
      <c r="AL105" s="95"/>
      <c r="AM105" s="95"/>
      <c r="AN105" s="95"/>
      <c r="AO105" s="21">
        <f t="shared" si="4"/>
        <v>0</v>
      </c>
      <c r="AP105" s="50"/>
      <c r="AQ105" s="45"/>
      <c r="AR105" s="45"/>
      <c r="AS105" s="8"/>
      <c r="AT105" s="43"/>
      <c r="AU105" s="8"/>
      <c r="AV105" s="8"/>
      <c r="AW105" s="5"/>
      <c r="AX105" s="43"/>
      <c r="AY105" s="81"/>
      <c r="AZ105" s="83" t="str">
        <f t="shared" si="5"/>
        <v>DRC</v>
      </c>
      <c r="BA105" s="83" t="e">
        <f>VLOOKUP(DRC_Activite[[#This Row],[Province*]],Table19[],2,FALSE)</f>
        <v>#N/A</v>
      </c>
      <c r="BB105" s="83" t="e">
        <f>VLOOKUP(DRC_Activite[[#This Row],[Territoire*]],Table18[[Territoire]:[Code Territoire]],3,FALSE)</f>
        <v>#N/A</v>
      </c>
      <c r="BC105" s="83" t="e">
        <f>VLOOKUP(DRC_Activite[[#This Row],[Zone de santé*]],Table17[[Zone de Santé]:[Pcode ZS]],4,FALSE)</f>
        <v>#N/A</v>
      </c>
      <c r="BD105" s="128" t="str">
        <f>DRC_Activite[[#This Row],[Typologie de l''activité*]]&amp;DRC_Activite[[#This Row],[Modalités d''intervention*]]</f>
        <v/>
      </c>
    </row>
    <row r="106" spans="1:56" x14ac:dyDescent="0.35">
      <c r="A106" s="48"/>
      <c r="B106" s="5"/>
      <c r="C106" s="8"/>
      <c r="D106" s="8"/>
      <c r="E106" s="40" t="str">
        <f>IFERROR(VLOOKUP(DRC_Activite[[#This Row],[Typologie de l''activité*]],atc_os,2,FALSE),"")</f>
        <v/>
      </c>
      <c r="F106" s="8"/>
      <c r="G106" s="8"/>
      <c r="H106" s="8"/>
      <c r="I106" s="8"/>
      <c r="J106" s="5"/>
      <c r="K106" s="8"/>
      <c r="L106" s="41"/>
      <c r="M106" s="52"/>
      <c r="N106" s="130"/>
      <c r="O106" s="53"/>
      <c r="P106" s="8"/>
      <c r="Q106" s="8"/>
      <c r="R106" s="8"/>
      <c r="S106" s="8"/>
      <c r="T106" s="42"/>
      <c r="U106" s="8"/>
      <c r="V106" s="46"/>
      <c r="W106" s="46"/>
      <c r="X106" s="47"/>
      <c r="Y106" s="47"/>
      <c r="Z106" s="8"/>
      <c r="AA106" s="43"/>
      <c r="AB106" s="44"/>
      <c r="AC106" s="44"/>
      <c r="AD106" s="44"/>
      <c r="AE106" s="44"/>
      <c r="AF106" s="44"/>
      <c r="AG106" s="44"/>
      <c r="AH106" s="20">
        <f t="shared" si="3"/>
        <v>0</v>
      </c>
      <c r="AI106" s="43"/>
      <c r="AJ106" s="95"/>
      <c r="AK106" s="95"/>
      <c r="AL106" s="95"/>
      <c r="AM106" s="95"/>
      <c r="AN106" s="95"/>
      <c r="AO106" s="21">
        <f t="shared" si="4"/>
        <v>0</v>
      </c>
      <c r="AP106" s="50"/>
      <c r="AQ106" s="45"/>
      <c r="AR106" s="45"/>
      <c r="AS106" s="8"/>
      <c r="AT106" s="43"/>
      <c r="AU106" s="8"/>
      <c r="AV106" s="8"/>
      <c r="AW106" s="5"/>
      <c r="AX106" s="43"/>
      <c r="AY106" s="81"/>
      <c r="AZ106" s="83" t="str">
        <f t="shared" si="5"/>
        <v>DRC</v>
      </c>
      <c r="BA106" s="83" t="e">
        <f>VLOOKUP(DRC_Activite[[#This Row],[Province*]],Table19[],2,FALSE)</f>
        <v>#N/A</v>
      </c>
      <c r="BB106" s="83" t="e">
        <f>VLOOKUP(DRC_Activite[[#This Row],[Territoire*]],Table18[[Territoire]:[Code Territoire]],3,FALSE)</f>
        <v>#N/A</v>
      </c>
      <c r="BC106" s="83" t="e">
        <f>VLOOKUP(DRC_Activite[[#This Row],[Zone de santé*]],Table17[[Zone de Santé]:[Pcode ZS]],4,FALSE)</f>
        <v>#N/A</v>
      </c>
      <c r="BD106" s="128" t="str">
        <f>DRC_Activite[[#This Row],[Typologie de l''activité*]]&amp;DRC_Activite[[#This Row],[Modalités d''intervention*]]</f>
        <v/>
      </c>
    </row>
    <row r="107" spans="1:56" x14ac:dyDescent="0.35">
      <c r="A107" s="48"/>
      <c r="B107" s="5"/>
      <c r="C107" s="8"/>
      <c r="D107" s="8"/>
      <c r="E107" s="40" t="str">
        <f>IFERROR(VLOOKUP(DRC_Activite[[#This Row],[Typologie de l''activité*]],atc_os,2,FALSE),"")</f>
        <v/>
      </c>
      <c r="F107" s="8"/>
      <c r="G107" s="8"/>
      <c r="H107" s="8"/>
      <c r="I107" s="8"/>
      <c r="J107" s="5"/>
      <c r="K107" s="8"/>
      <c r="L107" s="41"/>
      <c r="M107" s="52"/>
      <c r="N107" s="130"/>
      <c r="O107" s="53"/>
      <c r="P107" s="8"/>
      <c r="Q107" s="8"/>
      <c r="R107" s="8"/>
      <c r="S107" s="8"/>
      <c r="T107" s="42"/>
      <c r="U107" s="8"/>
      <c r="V107" s="46"/>
      <c r="W107" s="46"/>
      <c r="X107" s="47"/>
      <c r="Y107" s="47"/>
      <c r="Z107" s="8"/>
      <c r="AA107" s="43"/>
      <c r="AB107" s="44"/>
      <c r="AC107" s="44"/>
      <c r="AD107" s="44"/>
      <c r="AE107" s="44"/>
      <c r="AF107" s="44"/>
      <c r="AG107" s="44"/>
      <c r="AH107" s="20">
        <f t="shared" si="3"/>
        <v>0</v>
      </c>
      <c r="AI107" s="43"/>
      <c r="AJ107" s="95"/>
      <c r="AK107" s="95"/>
      <c r="AL107" s="95"/>
      <c r="AM107" s="95"/>
      <c r="AN107" s="95"/>
      <c r="AO107" s="21">
        <f t="shared" si="4"/>
        <v>0</v>
      </c>
      <c r="AP107" s="50"/>
      <c r="AQ107" s="45"/>
      <c r="AR107" s="45"/>
      <c r="AS107" s="8"/>
      <c r="AT107" s="43"/>
      <c r="AU107" s="8"/>
      <c r="AV107" s="8"/>
      <c r="AW107" s="5"/>
      <c r="AX107" s="43"/>
      <c r="AY107" s="81"/>
      <c r="AZ107" s="83" t="str">
        <f t="shared" si="5"/>
        <v>DRC</v>
      </c>
      <c r="BA107" s="83" t="e">
        <f>VLOOKUP(DRC_Activite[[#This Row],[Province*]],Table19[],2,FALSE)</f>
        <v>#N/A</v>
      </c>
      <c r="BB107" s="83" t="e">
        <f>VLOOKUP(DRC_Activite[[#This Row],[Territoire*]],Table18[[Territoire]:[Code Territoire]],3,FALSE)</f>
        <v>#N/A</v>
      </c>
      <c r="BC107" s="83" t="e">
        <f>VLOOKUP(DRC_Activite[[#This Row],[Zone de santé*]],Table17[[Zone de Santé]:[Pcode ZS]],4,FALSE)</f>
        <v>#N/A</v>
      </c>
      <c r="BD107" s="128" t="str">
        <f>DRC_Activite[[#This Row],[Typologie de l''activité*]]&amp;DRC_Activite[[#This Row],[Modalités d''intervention*]]</f>
        <v/>
      </c>
    </row>
    <row r="108" spans="1:56" x14ac:dyDescent="0.35">
      <c r="A108" s="48"/>
      <c r="B108" s="5"/>
      <c r="C108" s="8"/>
      <c r="D108" s="8"/>
      <c r="E108" s="40" t="str">
        <f>IFERROR(VLOOKUP(DRC_Activite[[#This Row],[Typologie de l''activité*]],atc_os,2,FALSE),"")</f>
        <v/>
      </c>
      <c r="F108" s="8"/>
      <c r="G108" s="8"/>
      <c r="H108" s="8"/>
      <c r="I108" s="8"/>
      <c r="J108" s="5"/>
      <c r="K108" s="8"/>
      <c r="L108" s="41"/>
      <c r="M108" s="52"/>
      <c r="N108" s="130"/>
      <c r="O108" s="53"/>
      <c r="P108" s="8"/>
      <c r="Q108" s="8"/>
      <c r="R108" s="8"/>
      <c r="S108" s="8"/>
      <c r="T108" s="42"/>
      <c r="U108" s="8"/>
      <c r="V108" s="46"/>
      <c r="W108" s="46"/>
      <c r="X108" s="47"/>
      <c r="Y108" s="47"/>
      <c r="Z108" s="8"/>
      <c r="AA108" s="43"/>
      <c r="AB108" s="44"/>
      <c r="AC108" s="44"/>
      <c r="AD108" s="44"/>
      <c r="AE108" s="44"/>
      <c r="AF108" s="44"/>
      <c r="AG108" s="44"/>
      <c r="AH108" s="20">
        <f t="shared" si="3"/>
        <v>0</v>
      </c>
      <c r="AI108" s="43"/>
      <c r="AJ108" s="95"/>
      <c r="AK108" s="95"/>
      <c r="AL108" s="95"/>
      <c r="AM108" s="95"/>
      <c r="AN108" s="95"/>
      <c r="AO108" s="21">
        <f t="shared" si="4"/>
        <v>0</v>
      </c>
      <c r="AP108" s="50"/>
      <c r="AQ108" s="45"/>
      <c r="AR108" s="45"/>
      <c r="AS108" s="8"/>
      <c r="AT108" s="43"/>
      <c r="AU108" s="8"/>
      <c r="AV108" s="8"/>
      <c r="AW108" s="5"/>
      <c r="AX108" s="43"/>
      <c r="AY108" s="81"/>
      <c r="AZ108" s="83" t="str">
        <f t="shared" si="5"/>
        <v>DRC</v>
      </c>
      <c r="BA108" s="83" t="e">
        <f>VLOOKUP(DRC_Activite[[#This Row],[Province*]],Table19[],2,FALSE)</f>
        <v>#N/A</v>
      </c>
      <c r="BB108" s="83" t="e">
        <f>VLOOKUP(DRC_Activite[[#This Row],[Territoire*]],Table18[[Territoire]:[Code Territoire]],3,FALSE)</f>
        <v>#N/A</v>
      </c>
      <c r="BC108" s="83" t="e">
        <f>VLOOKUP(DRC_Activite[[#This Row],[Zone de santé*]],Table17[[Zone de Santé]:[Pcode ZS]],4,FALSE)</f>
        <v>#N/A</v>
      </c>
      <c r="BD108" s="128" t="str">
        <f>DRC_Activite[[#This Row],[Typologie de l''activité*]]&amp;DRC_Activite[[#This Row],[Modalités d''intervention*]]</f>
        <v/>
      </c>
    </row>
    <row r="109" spans="1:56" x14ac:dyDescent="0.35">
      <c r="A109" s="48"/>
      <c r="B109" s="5"/>
      <c r="C109" s="8"/>
      <c r="D109" s="8"/>
      <c r="E109" s="40" t="str">
        <f>IFERROR(VLOOKUP(DRC_Activite[[#This Row],[Typologie de l''activité*]],atc_os,2,FALSE),"")</f>
        <v/>
      </c>
      <c r="F109" s="8"/>
      <c r="G109" s="8"/>
      <c r="H109" s="8"/>
      <c r="I109" s="8"/>
      <c r="J109" s="5"/>
      <c r="K109" s="8"/>
      <c r="L109" s="41"/>
      <c r="M109" s="52"/>
      <c r="N109" s="130"/>
      <c r="O109" s="53"/>
      <c r="P109" s="8"/>
      <c r="Q109" s="8"/>
      <c r="R109" s="8"/>
      <c r="S109" s="8"/>
      <c r="T109" s="42"/>
      <c r="U109" s="8"/>
      <c r="V109" s="46"/>
      <c r="W109" s="46"/>
      <c r="X109" s="47"/>
      <c r="Y109" s="47"/>
      <c r="Z109" s="8"/>
      <c r="AA109" s="43"/>
      <c r="AB109" s="44"/>
      <c r="AC109" s="44"/>
      <c r="AD109" s="44"/>
      <c r="AE109" s="44"/>
      <c r="AF109" s="44"/>
      <c r="AG109" s="44"/>
      <c r="AH109" s="20">
        <f t="shared" si="3"/>
        <v>0</v>
      </c>
      <c r="AI109" s="43"/>
      <c r="AJ109" s="95"/>
      <c r="AK109" s="95"/>
      <c r="AL109" s="95"/>
      <c r="AM109" s="95"/>
      <c r="AN109" s="95"/>
      <c r="AO109" s="21">
        <f t="shared" si="4"/>
        <v>0</v>
      </c>
      <c r="AP109" s="50"/>
      <c r="AQ109" s="45"/>
      <c r="AR109" s="45"/>
      <c r="AS109" s="8"/>
      <c r="AT109" s="43"/>
      <c r="AU109" s="8"/>
      <c r="AV109" s="8"/>
      <c r="AW109" s="5"/>
      <c r="AX109" s="43"/>
      <c r="AY109" s="81"/>
      <c r="AZ109" s="83" t="str">
        <f t="shared" si="5"/>
        <v>DRC</v>
      </c>
      <c r="BA109" s="83" t="e">
        <f>VLOOKUP(DRC_Activite[[#This Row],[Province*]],Table19[],2,FALSE)</f>
        <v>#N/A</v>
      </c>
      <c r="BB109" s="83" t="e">
        <f>VLOOKUP(DRC_Activite[[#This Row],[Territoire*]],Table18[[Territoire]:[Code Territoire]],3,FALSE)</f>
        <v>#N/A</v>
      </c>
      <c r="BC109" s="83" t="e">
        <f>VLOOKUP(DRC_Activite[[#This Row],[Zone de santé*]],Table17[[Zone de Santé]:[Pcode ZS]],4,FALSE)</f>
        <v>#N/A</v>
      </c>
      <c r="BD109" s="128" t="str">
        <f>DRC_Activite[[#This Row],[Typologie de l''activité*]]&amp;DRC_Activite[[#This Row],[Modalités d''intervention*]]</f>
        <v/>
      </c>
    </row>
    <row r="110" spans="1:56" x14ac:dyDescent="0.35">
      <c r="A110" s="48"/>
      <c r="B110" s="5"/>
      <c r="C110" s="8"/>
      <c r="D110" s="8"/>
      <c r="E110" s="40" t="str">
        <f>IFERROR(VLOOKUP(DRC_Activite[[#This Row],[Typologie de l''activité*]],atc_os,2,FALSE),"")</f>
        <v/>
      </c>
      <c r="F110" s="8"/>
      <c r="G110" s="8"/>
      <c r="H110" s="8"/>
      <c r="I110" s="8"/>
      <c r="J110" s="5"/>
      <c r="K110" s="8"/>
      <c r="L110" s="41"/>
      <c r="M110" s="52"/>
      <c r="N110" s="130"/>
      <c r="O110" s="53"/>
      <c r="P110" s="8"/>
      <c r="Q110" s="8"/>
      <c r="R110" s="8"/>
      <c r="S110" s="8"/>
      <c r="T110" s="42"/>
      <c r="U110" s="8"/>
      <c r="V110" s="46"/>
      <c r="W110" s="46"/>
      <c r="X110" s="47"/>
      <c r="Y110" s="47"/>
      <c r="Z110" s="8"/>
      <c r="AA110" s="43"/>
      <c r="AB110" s="44"/>
      <c r="AC110" s="44"/>
      <c r="AD110" s="44"/>
      <c r="AE110" s="44"/>
      <c r="AF110" s="44"/>
      <c r="AG110" s="44"/>
      <c r="AH110" s="20">
        <f t="shared" si="3"/>
        <v>0</v>
      </c>
      <c r="AI110" s="43"/>
      <c r="AJ110" s="95"/>
      <c r="AK110" s="95"/>
      <c r="AL110" s="95"/>
      <c r="AM110" s="95"/>
      <c r="AN110" s="95"/>
      <c r="AO110" s="21">
        <f t="shared" si="4"/>
        <v>0</v>
      </c>
      <c r="AP110" s="50"/>
      <c r="AQ110" s="45"/>
      <c r="AR110" s="45"/>
      <c r="AS110" s="8"/>
      <c r="AT110" s="43"/>
      <c r="AU110" s="8"/>
      <c r="AV110" s="8"/>
      <c r="AW110" s="5"/>
      <c r="AX110" s="43"/>
      <c r="AY110" s="81"/>
      <c r="AZ110" s="83" t="str">
        <f t="shared" si="5"/>
        <v>DRC</v>
      </c>
      <c r="BA110" s="83" t="e">
        <f>VLOOKUP(DRC_Activite[[#This Row],[Province*]],Table19[],2,FALSE)</f>
        <v>#N/A</v>
      </c>
      <c r="BB110" s="83" t="e">
        <f>VLOOKUP(DRC_Activite[[#This Row],[Territoire*]],Table18[[Territoire]:[Code Territoire]],3,FALSE)</f>
        <v>#N/A</v>
      </c>
      <c r="BC110" s="83" t="e">
        <f>VLOOKUP(DRC_Activite[[#This Row],[Zone de santé*]],Table17[[Zone de Santé]:[Pcode ZS]],4,FALSE)</f>
        <v>#N/A</v>
      </c>
      <c r="BD110" s="128" t="str">
        <f>DRC_Activite[[#This Row],[Typologie de l''activité*]]&amp;DRC_Activite[[#This Row],[Modalités d''intervention*]]</f>
        <v/>
      </c>
    </row>
    <row r="111" spans="1:56" x14ac:dyDescent="0.35">
      <c r="A111" s="48"/>
      <c r="B111" s="5"/>
      <c r="C111" s="8"/>
      <c r="D111" s="8"/>
      <c r="E111" s="40" t="str">
        <f>IFERROR(VLOOKUP(DRC_Activite[[#This Row],[Typologie de l''activité*]],atc_os,2,FALSE),"")</f>
        <v/>
      </c>
      <c r="F111" s="8"/>
      <c r="G111" s="8"/>
      <c r="H111" s="8"/>
      <c r="I111" s="8"/>
      <c r="J111" s="5"/>
      <c r="K111" s="8"/>
      <c r="L111" s="41"/>
      <c r="M111" s="52"/>
      <c r="N111" s="130"/>
      <c r="O111" s="53"/>
      <c r="P111" s="8"/>
      <c r="Q111" s="8"/>
      <c r="R111" s="8"/>
      <c r="S111" s="8"/>
      <c r="T111" s="42"/>
      <c r="U111" s="8"/>
      <c r="V111" s="46"/>
      <c r="W111" s="46"/>
      <c r="X111" s="47"/>
      <c r="Y111" s="47"/>
      <c r="Z111" s="8"/>
      <c r="AA111" s="43"/>
      <c r="AB111" s="44"/>
      <c r="AC111" s="44"/>
      <c r="AD111" s="44"/>
      <c r="AE111" s="44"/>
      <c r="AF111" s="44"/>
      <c r="AG111" s="44"/>
      <c r="AH111" s="20">
        <f t="shared" si="3"/>
        <v>0</v>
      </c>
      <c r="AI111" s="43"/>
      <c r="AJ111" s="95"/>
      <c r="AK111" s="95"/>
      <c r="AL111" s="95"/>
      <c r="AM111" s="95"/>
      <c r="AN111" s="95"/>
      <c r="AO111" s="21">
        <f t="shared" si="4"/>
        <v>0</v>
      </c>
      <c r="AP111" s="50"/>
      <c r="AQ111" s="45"/>
      <c r="AR111" s="45"/>
      <c r="AS111" s="8"/>
      <c r="AT111" s="43"/>
      <c r="AU111" s="8"/>
      <c r="AV111" s="8"/>
      <c r="AW111" s="5"/>
      <c r="AX111" s="43"/>
      <c r="AY111" s="81"/>
      <c r="AZ111" s="83" t="str">
        <f t="shared" si="5"/>
        <v>DRC</v>
      </c>
      <c r="BA111" s="83" t="e">
        <f>VLOOKUP(DRC_Activite[[#This Row],[Province*]],Table19[],2,FALSE)</f>
        <v>#N/A</v>
      </c>
      <c r="BB111" s="83" t="e">
        <f>VLOOKUP(DRC_Activite[[#This Row],[Territoire*]],Table18[[Territoire]:[Code Territoire]],3,FALSE)</f>
        <v>#N/A</v>
      </c>
      <c r="BC111" s="83" t="e">
        <f>VLOOKUP(DRC_Activite[[#This Row],[Zone de santé*]],Table17[[Zone de Santé]:[Pcode ZS]],4,FALSE)</f>
        <v>#N/A</v>
      </c>
      <c r="BD111" s="128" t="str">
        <f>DRC_Activite[[#This Row],[Typologie de l''activité*]]&amp;DRC_Activite[[#This Row],[Modalités d''intervention*]]</f>
        <v/>
      </c>
    </row>
    <row r="112" spans="1:56" x14ac:dyDescent="0.35">
      <c r="A112" s="48"/>
      <c r="B112" s="5"/>
      <c r="C112" s="8"/>
      <c r="D112" s="8"/>
      <c r="E112" s="40" t="str">
        <f>IFERROR(VLOOKUP(DRC_Activite[[#This Row],[Typologie de l''activité*]],atc_os,2,FALSE),"")</f>
        <v/>
      </c>
      <c r="F112" s="8"/>
      <c r="G112" s="8"/>
      <c r="H112" s="8"/>
      <c r="I112" s="8"/>
      <c r="J112" s="5"/>
      <c r="K112" s="8"/>
      <c r="L112" s="41"/>
      <c r="M112" s="52"/>
      <c r="N112" s="130"/>
      <c r="O112" s="53"/>
      <c r="P112" s="8"/>
      <c r="Q112" s="8"/>
      <c r="R112" s="8"/>
      <c r="S112" s="8"/>
      <c r="T112" s="42"/>
      <c r="U112" s="8"/>
      <c r="V112" s="46"/>
      <c r="W112" s="46"/>
      <c r="X112" s="47"/>
      <c r="Y112" s="47"/>
      <c r="Z112" s="8"/>
      <c r="AA112" s="43"/>
      <c r="AB112" s="44"/>
      <c r="AC112" s="44"/>
      <c r="AD112" s="44"/>
      <c r="AE112" s="44"/>
      <c r="AF112" s="44"/>
      <c r="AG112" s="44"/>
      <c r="AH112" s="20">
        <f t="shared" si="3"/>
        <v>0</v>
      </c>
      <c r="AI112" s="43"/>
      <c r="AJ112" s="95"/>
      <c r="AK112" s="95"/>
      <c r="AL112" s="95"/>
      <c r="AM112" s="95"/>
      <c r="AN112" s="95"/>
      <c r="AO112" s="21">
        <f t="shared" si="4"/>
        <v>0</v>
      </c>
      <c r="AP112" s="50"/>
      <c r="AQ112" s="45"/>
      <c r="AR112" s="45"/>
      <c r="AS112" s="8"/>
      <c r="AT112" s="43"/>
      <c r="AU112" s="8"/>
      <c r="AV112" s="8"/>
      <c r="AW112" s="5"/>
      <c r="AX112" s="43"/>
      <c r="AY112" s="81"/>
      <c r="AZ112" s="83" t="str">
        <f t="shared" si="5"/>
        <v>DRC</v>
      </c>
      <c r="BA112" s="83" t="e">
        <f>VLOOKUP(DRC_Activite[[#This Row],[Province*]],Table19[],2,FALSE)</f>
        <v>#N/A</v>
      </c>
      <c r="BB112" s="83" t="e">
        <f>VLOOKUP(DRC_Activite[[#This Row],[Territoire*]],Table18[[Territoire]:[Code Territoire]],3,FALSE)</f>
        <v>#N/A</v>
      </c>
      <c r="BC112" s="83" t="e">
        <f>VLOOKUP(DRC_Activite[[#This Row],[Zone de santé*]],Table17[[Zone de Santé]:[Pcode ZS]],4,FALSE)</f>
        <v>#N/A</v>
      </c>
      <c r="BD112" s="128" t="str">
        <f>DRC_Activite[[#This Row],[Typologie de l''activité*]]&amp;DRC_Activite[[#This Row],[Modalités d''intervention*]]</f>
        <v/>
      </c>
    </row>
    <row r="113" spans="1:56" x14ac:dyDescent="0.35">
      <c r="A113" s="48"/>
      <c r="B113" s="5"/>
      <c r="C113" s="8"/>
      <c r="D113" s="8"/>
      <c r="E113" s="40" t="str">
        <f>IFERROR(VLOOKUP(DRC_Activite[[#This Row],[Typologie de l''activité*]],atc_os,2,FALSE),"")</f>
        <v/>
      </c>
      <c r="F113" s="8"/>
      <c r="G113" s="8"/>
      <c r="H113" s="8"/>
      <c r="I113" s="8"/>
      <c r="J113" s="5"/>
      <c r="K113" s="8"/>
      <c r="L113" s="41"/>
      <c r="M113" s="52"/>
      <c r="N113" s="130"/>
      <c r="O113" s="53"/>
      <c r="P113" s="8"/>
      <c r="Q113" s="8"/>
      <c r="R113" s="8"/>
      <c r="S113" s="8"/>
      <c r="T113" s="42"/>
      <c r="U113" s="8"/>
      <c r="V113" s="46"/>
      <c r="W113" s="46"/>
      <c r="X113" s="47"/>
      <c r="Y113" s="47"/>
      <c r="Z113" s="8"/>
      <c r="AA113" s="43"/>
      <c r="AB113" s="44"/>
      <c r="AC113" s="44"/>
      <c r="AD113" s="44"/>
      <c r="AE113" s="44"/>
      <c r="AF113" s="44"/>
      <c r="AG113" s="44"/>
      <c r="AH113" s="20">
        <f t="shared" si="3"/>
        <v>0</v>
      </c>
      <c r="AI113" s="43"/>
      <c r="AJ113" s="95"/>
      <c r="AK113" s="95"/>
      <c r="AL113" s="95"/>
      <c r="AM113" s="95"/>
      <c r="AN113" s="95"/>
      <c r="AO113" s="21">
        <f t="shared" si="4"/>
        <v>0</v>
      </c>
      <c r="AP113" s="50"/>
      <c r="AQ113" s="45"/>
      <c r="AR113" s="45"/>
      <c r="AS113" s="8"/>
      <c r="AT113" s="43"/>
      <c r="AU113" s="8"/>
      <c r="AV113" s="8"/>
      <c r="AW113" s="5"/>
      <c r="AX113" s="43"/>
      <c r="AY113" s="81"/>
      <c r="AZ113" s="83" t="str">
        <f t="shared" si="5"/>
        <v>DRC</v>
      </c>
      <c r="BA113" s="83" t="e">
        <f>VLOOKUP(DRC_Activite[[#This Row],[Province*]],Table19[],2,FALSE)</f>
        <v>#N/A</v>
      </c>
      <c r="BB113" s="83" t="e">
        <f>VLOOKUP(DRC_Activite[[#This Row],[Territoire*]],Table18[[Territoire]:[Code Territoire]],3,FALSE)</f>
        <v>#N/A</v>
      </c>
      <c r="BC113" s="83" t="e">
        <f>VLOOKUP(DRC_Activite[[#This Row],[Zone de santé*]],Table17[[Zone de Santé]:[Pcode ZS]],4,FALSE)</f>
        <v>#N/A</v>
      </c>
      <c r="BD113" s="128" t="str">
        <f>DRC_Activite[[#This Row],[Typologie de l''activité*]]&amp;DRC_Activite[[#This Row],[Modalités d''intervention*]]</f>
        <v/>
      </c>
    </row>
    <row r="114" spans="1:56" x14ac:dyDescent="0.35">
      <c r="A114" s="48"/>
      <c r="B114" s="5"/>
      <c r="C114" s="8"/>
      <c r="D114" s="8"/>
      <c r="E114" s="40" t="str">
        <f>IFERROR(VLOOKUP(DRC_Activite[[#This Row],[Typologie de l''activité*]],atc_os,2,FALSE),"")</f>
        <v/>
      </c>
      <c r="F114" s="8"/>
      <c r="G114" s="8"/>
      <c r="H114" s="8"/>
      <c r="I114" s="8"/>
      <c r="J114" s="5"/>
      <c r="K114" s="8"/>
      <c r="L114" s="41"/>
      <c r="M114" s="52"/>
      <c r="N114" s="130"/>
      <c r="O114" s="53"/>
      <c r="P114" s="8"/>
      <c r="Q114" s="8"/>
      <c r="R114" s="8"/>
      <c r="S114" s="8"/>
      <c r="T114" s="42"/>
      <c r="U114" s="8"/>
      <c r="V114" s="46"/>
      <c r="W114" s="46"/>
      <c r="X114" s="47"/>
      <c r="Y114" s="47"/>
      <c r="Z114" s="8"/>
      <c r="AA114" s="43"/>
      <c r="AB114" s="44"/>
      <c r="AC114" s="44"/>
      <c r="AD114" s="44"/>
      <c r="AE114" s="44"/>
      <c r="AF114" s="44"/>
      <c r="AG114" s="44"/>
      <c r="AH114" s="20">
        <f t="shared" si="3"/>
        <v>0</v>
      </c>
      <c r="AI114" s="43"/>
      <c r="AJ114" s="95"/>
      <c r="AK114" s="95"/>
      <c r="AL114" s="95"/>
      <c r="AM114" s="95"/>
      <c r="AN114" s="95"/>
      <c r="AO114" s="21">
        <f t="shared" si="4"/>
        <v>0</v>
      </c>
      <c r="AP114" s="50"/>
      <c r="AQ114" s="45"/>
      <c r="AR114" s="45"/>
      <c r="AS114" s="8"/>
      <c r="AT114" s="43"/>
      <c r="AU114" s="8"/>
      <c r="AV114" s="8"/>
      <c r="AW114" s="5"/>
      <c r="AX114" s="43"/>
      <c r="AY114" s="81"/>
      <c r="AZ114" s="83" t="str">
        <f t="shared" si="5"/>
        <v>DRC</v>
      </c>
      <c r="BA114" s="83" t="e">
        <f>VLOOKUP(DRC_Activite[[#This Row],[Province*]],Table19[],2,FALSE)</f>
        <v>#N/A</v>
      </c>
      <c r="BB114" s="83" t="e">
        <f>VLOOKUP(DRC_Activite[[#This Row],[Territoire*]],Table18[[Territoire]:[Code Territoire]],3,FALSE)</f>
        <v>#N/A</v>
      </c>
      <c r="BC114" s="83" t="e">
        <f>VLOOKUP(DRC_Activite[[#This Row],[Zone de santé*]],Table17[[Zone de Santé]:[Pcode ZS]],4,FALSE)</f>
        <v>#N/A</v>
      </c>
      <c r="BD114" s="128" t="str">
        <f>DRC_Activite[[#This Row],[Typologie de l''activité*]]&amp;DRC_Activite[[#This Row],[Modalités d''intervention*]]</f>
        <v/>
      </c>
    </row>
    <row r="115" spans="1:56" x14ac:dyDescent="0.35">
      <c r="A115" s="48"/>
      <c r="B115" s="5"/>
      <c r="C115" s="8"/>
      <c r="D115" s="8"/>
      <c r="E115" s="40" t="str">
        <f>IFERROR(VLOOKUP(DRC_Activite[[#This Row],[Typologie de l''activité*]],atc_os,2,FALSE),"")</f>
        <v/>
      </c>
      <c r="F115" s="8"/>
      <c r="G115" s="8"/>
      <c r="H115" s="8"/>
      <c r="I115" s="8"/>
      <c r="J115" s="5"/>
      <c r="K115" s="8"/>
      <c r="L115" s="41"/>
      <c r="M115" s="52"/>
      <c r="N115" s="130"/>
      <c r="O115" s="53"/>
      <c r="P115" s="8"/>
      <c r="Q115" s="8"/>
      <c r="R115" s="8"/>
      <c r="S115" s="8"/>
      <c r="T115" s="42"/>
      <c r="U115" s="8"/>
      <c r="V115" s="46"/>
      <c r="W115" s="46"/>
      <c r="X115" s="47"/>
      <c r="Y115" s="47"/>
      <c r="Z115" s="8"/>
      <c r="AA115" s="43"/>
      <c r="AB115" s="44"/>
      <c r="AC115" s="44"/>
      <c r="AD115" s="44"/>
      <c r="AE115" s="44"/>
      <c r="AF115" s="44"/>
      <c r="AG115" s="44"/>
      <c r="AH115" s="20">
        <f t="shared" si="3"/>
        <v>0</v>
      </c>
      <c r="AI115" s="43"/>
      <c r="AJ115" s="95"/>
      <c r="AK115" s="95"/>
      <c r="AL115" s="95"/>
      <c r="AM115" s="95"/>
      <c r="AN115" s="95"/>
      <c r="AO115" s="21">
        <f t="shared" si="4"/>
        <v>0</v>
      </c>
      <c r="AP115" s="50"/>
      <c r="AQ115" s="45"/>
      <c r="AR115" s="45"/>
      <c r="AS115" s="8"/>
      <c r="AT115" s="43"/>
      <c r="AU115" s="8"/>
      <c r="AV115" s="8"/>
      <c r="AW115" s="5"/>
      <c r="AX115" s="43"/>
      <c r="AY115" s="81"/>
      <c r="AZ115" s="83" t="str">
        <f t="shared" si="5"/>
        <v>DRC</v>
      </c>
      <c r="BA115" s="83" t="e">
        <f>VLOOKUP(DRC_Activite[[#This Row],[Province*]],Table19[],2,FALSE)</f>
        <v>#N/A</v>
      </c>
      <c r="BB115" s="83" t="e">
        <f>VLOOKUP(DRC_Activite[[#This Row],[Territoire*]],Table18[[Territoire]:[Code Territoire]],3,FALSE)</f>
        <v>#N/A</v>
      </c>
      <c r="BC115" s="83" t="e">
        <f>VLOOKUP(DRC_Activite[[#This Row],[Zone de santé*]],Table17[[Zone de Santé]:[Pcode ZS]],4,FALSE)</f>
        <v>#N/A</v>
      </c>
      <c r="BD115" s="128" t="str">
        <f>DRC_Activite[[#This Row],[Typologie de l''activité*]]&amp;DRC_Activite[[#This Row],[Modalités d''intervention*]]</f>
        <v/>
      </c>
    </row>
    <row r="116" spans="1:56" x14ac:dyDescent="0.35">
      <c r="A116" s="48"/>
      <c r="B116" s="5"/>
      <c r="C116" s="8"/>
      <c r="D116" s="8"/>
      <c r="E116" s="40" t="str">
        <f>IFERROR(VLOOKUP(DRC_Activite[[#This Row],[Typologie de l''activité*]],atc_os,2,FALSE),"")</f>
        <v/>
      </c>
      <c r="F116" s="8"/>
      <c r="G116" s="8"/>
      <c r="H116" s="8"/>
      <c r="I116" s="8"/>
      <c r="J116" s="5"/>
      <c r="K116" s="8"/>
      <c r="L116" s="41"/>
      <c r="M116" s="52"/>
      <c r="N116" s="130"/>
      <c r="O116" s="53"/>
      <c r="P116" s="8"/>
      <c r="Q116" s="8"/>
      <c r="R116" s="8"/>
      <c r="S116" s="8"/>
      <c r="T116" s="42"/>
      <c r="U116" s="8"/>
      <c r="V116" s="46"/>
      <c r="W116" s="46"/>
      <c r="X116" s="47"/>
      <c r="Y116" s="47"/>
      <c r="Z116" s="8"/>
      <c r="AA116" s="43"/>
      <c r="AB116" s="44"/>
      <c r="AC116" s="44"/>
      <c r="AD116" s="44"/>
      <c r="AE116" s="44"/>
      <c r="AF116" s="44"/>
      <c r="AG116" s="44"/>
      <c r="AH116" s="20">
        <f t="shared" si="3"/>
        <v>0</v>
      </c>
      <c r="AI116" s="43"/>
      <c r="AJ116" s="95"/>
      <c r="AK116" s="95"/>
      <c r="AL116" s="95"/>
      <c r="AM116" s="95"/>
      <c r="AN116" s="95"/>
      <c r="AO116" s="21">
        <f t="shared" si="4"/>
        <v>0</v>
      </c>
      <c r="AP116" s="50"/>
      <c r="AQ116" s="45"/>
      <c r="AR116" s="45"/>
      <c r="AS116" s="8"/>
      <c r="AT116" s="43"/>
      <c r="AU116" s="8"/>
      <c r="AV116" s="8"/>
      <c r="AW116" s="5"/>
      <c r="AX116" s="43"/>
      <c r="AY116" s="81"/>
      <c r="AZ116" s="83" t="str">
        <f t="shared" si="5"/>
        <v>DRC</v>
      </c>
      <c r="BA116" s="83" t="e">
        <f>VLOOKUP(DRC_Activite[[#This Row],[Province*]],Table19[],2,FALSE)</f>
        <v>#N/A</v>
      </c>
      <c r="BB116" s="83" t="e">
        <f>VLOOKUP(DRC_Activite[[#This Row],[Territoire*]],Table18[[Territoire]:[Code Territoire]],3,FALSE)</f>
        <v>#N/A</v>
      </c>
      <c r="BC116" s="83" t="e">
        <f>VLOOKUP(DRC_Activite[[#This Row],[Zone de santé*]],Table17[[Zone de Santé]:[Pcode ZS]],4,FALSE)</f>
        <v>#N/A</v>
      </c>
      <c r="BD116" s="128" t="str">
        <f>DRC_Activite[[#This Row],[Typologie de l''activité*]]&amp;DRC_Activite[[#This Row],[Modalités d''intervention*]]</f>
        <v/>
      </c>
    </row>
    <row r="117" spans="1:56" x14ac:dyDescent="0.35">
      <c r="A117" s="48"/>
      <c r="B117" s="5"/>
      <c r="C117" s="8"/>
      <c r="D117" s="8"/>
      <c r="E117" s="40" t="str">
        <f>IFERROR(VLOOKUP(DRC_Activite[[#This Row],[Typologie de l''activité*]],atc_os,2,FALSE),"")</f>
        <v/>
      </c>
      <c r="F117" s="8"/>
      <c r="G117" s="8"/>
      <c r="H117" s="8"/>
      <c r="I117" s="8"/>
      <c r="J117" s="5"/>
      <c r="K117" s="8"/>
      <c r="L117" s="41"/>
      <c r="M117" s="52"/>
      <c r="N117" s="130"/>
      <c r="O117" s="53"/>
      <c r="P117" s="8"/>
      <c r="Q117" s="8"/>
      <c r="R117" s="8"/>
      <c r="S117" s="8"/>
      <c r="T117" s="42"/>
      <c r="U117" s="8"/>
      <c r="V117" s="46"/>
      <c r="W117" s="46"/>
      <c r="X117" s="47"/>
      <c r="Y117" s="47"/>
      <c r="Z117" s="8"/>
      <c r="AA117" s="43"/>
      <c r="AB117" s="44"/>
      <c r="AC117" s="44"/>
      <c r="AD117" s="44"/>
      <c r="AE117" s="44"/>
      <c r="AF117" s="44"/>
      <c r="AG117" s="44"/>
      <c r="AH117" s="20">
        <f t="shared" si="3"/>
        <v>0</v>
      </c>
      <c r="AI117" s="43"/>
      <c r="AJ117" s="95"/>
      <c r="AK117" s="95"/>
      <c r="AL117" s="95"/>
      <c r="AM117" s="95"/>
      <c r="AN117" s="95"/>
      <c r="AO117" s="21">
        <f t="shared" si="4"/>
        <v>0</v>
      </c>
      <c r="AP117" s="50"/>
      <c r="AQ117" s="45"/>
      <c r="AR117" s="45"/>
      <c r="AS117" s="8"/>
      <c r="AT117" s="43"/>
      <c r="AU117" s="8"/>
      <c r="AV117" s="8"/>
      <c r="AW117" s="5"/>
      <c r="AX117" s="43"/>
      <c r="AY117" s="81"/>
      <c r="AZ117" s="83" t="str">
        <f t="shared" si="5"/>
        <v>DRC</v>
      </c>
      <c r="BA117" s="83" t="e">
        <f>VLOOKUP(DRC_Activite[[#This Row],[Province*]],Table19[],2,FALSE)</f>
        <v>#N/A</v>
      </c>
      <c r="BB117" s="83" t="e">
        <f>VLOOKUP(DRC_Activite[[#This Row],[Territoire*]],Table18[[Territoire]:[Code Territoire]],3,FALSE)</f>
        <v>#N/A</v>
      </c>
      <c r="BC117" s="83" t="e">
        <f>VLOOKUP(DRC_Activite[[#This Row],[Zone de santé*]],Table17[[Zone de Santé]:[Pcode ZS]],4,FALSE)</f>
        <v>#N/A</v>
      </c>
      <c r="BD117" s="128" t="str">
        <f>DRC_Activite[[#This Row],[Typologie de l''activité*]]&amp;DRC_Activite[[#This Row],[Modalités d''intervention*]]</f>
        <v/>
      </c>
    </row>
    <row r="118" spans="1:56" x14ac:dyDescent="0.35">
      <c r="A118" s="48"/>
      <c r="B118" s="5"/>
      <c r="C118" s="8"/>
      <c r="D118" s="8"/>
      <c r="E118" s="40" t="str">
        <f>IFERROR(VLOOKUP(DRC_Activite[[#This Row],[Typologie de l''activité*]],atc_os,2,FALSE),"")</f>
        <v/>
      </c>
      <c r="F118" s="8"/>
      <c r="G118" s="8"/>
      <c r="H118" s="8"/>
      <c r="I118" s="8"/>
      <c r="J118" s="5"/>
      <c r="K118" s="8"/>
      <c r="L118" s="41"/>
      <c r="M118" s="52"/>
      <c r="N118" s="130"/>
      <c r="O118" s="53"/>
      <c r="P118" s="8"/>
      <c r="Q118" s="8"/>
      <c r="R118" s="8"/>
      <c r="S118" s="8"/>
      <c r="T118" s="42"/>
      <c r="U118" s="8"/>
      <c r="V118" s="46"/>
      <c r="W118" s="46"/>
      <c r="X118" s="47"/>
      <c r="Y118" s="47"/>
      <c r="Z118" s="8"/>
      <c r="AA118" s="43"/>
      <c r="AB118" s="44"/>
      <c r="AC118" s="44"/>
      <c r="AD118" s="44"/>
      <c r="AE118" s="44"/>
      <c r="AF118" s="44"/>
      <c r="AG118" s="44"/>
      <c r="AH118" s="20">
        <f t="shared" si="3"/>
        <v>0</v>
      </c>
      <c r="AI118" s="43"/>
      <c r="AJ118" s="95"/>
      <c r="AK118" s="95"/>
      <c r="AL118" s="95"/>
      <c r="AM118" s="95"/>
      <c r="AN118" s="95"/>
      <c r="AO118" s="21">
        <f t="shared" si="4"/>
        <v>0</v>
      </c>
      <c r="AP118" s="50"/>
      <c r="AQ118" s="45"/>
      <c r="AR118" s="45"/>
      <c r="AS118" s="8"/>
      <c r="AT118" s="43"/>
      <c r="AU118" s="8"/>
      <c r="AV118" s="8"/>
      <c r="AW118" s="5"/>
      <c r="AX118" s="43"/>
      <c r="AY118" s="81"/>
      <c r="AZ118" s="83" t="str">
        <f t="shared" si="5"/>
        <v>DRC</v>
      </c>
      <c r="BA118" s="83" t="e">
        <f>VLOOKUP(DRC_Activite[[#This Row],[Province*]],Table19[],2,FALSE)</f>
        <v>#N/A</v>
      </c>
      <c r="BB118" s="83" t="e">
        <f>VLOOKUP(DRC_Activite[[#This Row],[Territoire*]],Table18[[Territoire]:[Code Territoire]],3,FALSE)</f>
        <v>#N/A</v>
      </c>
      <c r="BC118" s="83" t="e">
        <f>VLOOKUP(DRC_Activite[[#This Row],[Zone de santé*]],Table17[[Zone de Santé]:[Pcode ZS]],4,FALSE)</f>
        <v>#N/A</v>
      </c>
      <c r="BD118" s="128" t="str">
        <f>DRC_Activite[[#This Row],[Typologie de l''activité*]]&amp;DRC_Activite[[#This Row],[Modalités d''intervention*]]</f>
        <v/>
      </c>
    </row>
    <row r="119" spans="1:56" x14ac:dyDescent="0.35">
      <c r="A119" s="48"/>
      <c r="B119" s="5"/>
      <c r="C119" s="8"/>
      <c r="D119" s="8"/>
      <c r="E119" s="40" t="str">
        <f>IFERROR(VLOOKUP(DRC_Activite[[#This Row],[Typologie de l''activité*]],atc_os,2,FALSE),"")</f>
        <v/>
      </c>
      <c r="F119" s="8"/>
      <c r="G119" s="8"/>
      <c r="H119" s="8"/>
      <c r="I119" s="8"/>
      <c r="J119" s="5"/>
      <c r="K119" s="8"/>
      <c r="L119" s="41"/>
      <c r="M119" s="52"/>
      <c r="N119" s="130"/>
      <c r="O119" s="53"/>
      <c r="P119" s="8"/>
      <c r="Q119" s="8"/>
      <c r="R119" s="8"/>
      <c r="S119" s="8"/>
      <c r="T119" s="42"/>
      <c r="U119" s="8"/>
      <c r="V119" s="46"/>
      <c r="W119" s="46"/>
      <c r="X119" s="47"/>
      <c r="Y119" s="47"/>
      <c r="Z119" s="8"/>
      <c r="AA119" s="43"/>
      <c r="AB119" s="44"/>
      <c r="AC119" s="44"/>
      <c r="AD119" s="44"/>
      <c r="AE119" s="44"/>
      <c r="AF119" s="44"/>
      <c r="AG119" s="44"/>
      <c r="AH119" s="20">
        <f t="shared" si="3"/>
        <v>0</v>
      </c>
      <c r="AI119" s="43"/>
      <c r="AJ119" s="95"/>
      <c r="AK119" s="95"/>
      <c r="AL119" s="95"/>
      <c r="AM119" s="95"/>
      <c r="AN119" s="95"/>
      <c r="AO119" s="21">
        <f t="shared" si="4"/>
        <v>0</v>
      </c>
      <c r="AP119" s="50"/>
      <c r="AQ119" s="45"/>
      <c r="AR119" s="45"/>
      <c r="AS119" s="8"/>
      <c r="AT119" s="43"/>
      <c r="AU119" s="8"/>
      <c r="AV119" s="8"/>
      <c r="AW119" s="5"/>
      <c r="AX119" s="43"/>
      <c r="AY119" s="81"/>
      <c r="AZ119" s="83" t="str">
        <f t="shared" si="5"/>
        <v>DRC</v>
      </c>
      <c r="BA119" s="83" t="e">
        <f>VLOOKUP(DRC_Activite[[#This Row],[Province*]],Table19[],2,FALSE)</f>
        <v>#N/A</v>
      </c>
      <c r="BB119" s="83" t="e">
        <f>VLOOKUP(DRC_Activite[[#This Row],[Territoire*]],Table18[[Territoire]:[Code Territoire]],3,FALSE)</f>
        <v>#N/A</v>
      </c>
      <c r="BC119" s="83" t="e">
        <f>VLOOKUP(DRC_Activite[[#This Row],[Zone de santé*]],Table17[[Zone de Santé]:[Pcode ZS]],4,FALSE)</f>
        <v>#N/A</v>
      </c>
      <c r="BD119" s="128" t="str">
        <f>DRC_Activite[[#This Row],[Typologie de l''activité*]]&amp;DRC_Activite[[#This Row],[Modalités d''intervention*]]</f>
        <v/>
      </c>
    </row>
    <row r="120" spans="1:56" x14ac:dyDescent="0.35">
      <c r="A120" s="48"/>
      <c r="B120" s="5"/>
      <c r="C120" s="8"/>
      <c r="D120" s="8"/>
      <c r="E120" s="40" t="str">
        <f>IFERROR(VLOOKUP(DRC_Activite[[#This Row],[Typologie de l''activité*]],atc_os,2,FALSE),"")</f>
        <v/>
      </c>
      <c r="F120" s="8"/>
      <c r="G120" s="8"/>
      <c r="H120" s="8"/>
      <c r="I120" s="8"/>
      <c r="J120" s="5"/>
      <c r="K120" s="8"/>
      <c r="L120" s="41"/>
      <c r="M120" s="52"/>
      <c r="N120" s="130"/>
      <c r="O120" s="53"/>
      <c r="P120" s="8"/>
      <c r="Q120" s="8"/>
      <c r="R120" s="8"/>
      <c r="S120" s="8"/>
      <c r="T120" s="42"/>
      <c r="U120" s="8"/>
      <c r="V120" s="46"/>
      <c r="W120" s="46"/>
      <c r="X120" s="47"/>
      <c r="Y120" s="47"/>
      <c r="Z120" s="8"/>
      <c r="AA120" s="43"/>
      <c r="AB120" s="44"/>
      <c r="AC120" s="44"/>
      <c r="AD120" s="44"/>
      <c r="AE120" s="44"/>
      <c r="AF120" s="44"/>
      <c r="AG120" s="44"/>
      <c r="AH120" s="20">
        <f t="shared" si="3"/>
        <v>0</v>
      </c>
      <c r="AI120" s="43"/>
      <c r="AJ120" s="95"/>
      <c r="AK120" s="95"/>
      <c r="AL120" s="95"/>
      <c r="AM120" s="95"/>
      <c r="AN120" s="95"/>
      <c r="AO120" s="21">
        <f t="shared" si="4"/>
        <v>0</v>
      </c>
      <c r="AP120" s="50"/>
      <c r="AQ120" s="45"/>
      <c r="AR120" s="45"/>
      <c r="AS120" s="8"/>
      <c r="AT120" s="43"/>
      <c r="AU120" s="8"/>
      <c r="AV120" s="8"/>
      <c r="AW120" s="5"/>
      <c r="AX120" s="43"/>
      <c r="AY120" s="81"/>
      <c r="AZ120" s="83" t="str">
        <f t="shared" si="5"/>
        <v>DRC</v>
      </c>
      <c r="BA120" s="83" t="e">
        <f>VLOOKUP(DRC_Activite[[#This Row],[Province*]],Table19[],2,FALSE)</f>
        <v>#N/A</v>
      </c>
      <c r="BB120" s="83" t="e">
        <f>VLOOKUP(DRC_Activite[[#This Row],[Territoire*]],Table18[[Territoire]:[Code Territoire]],3,FALSE)</f>
        <v>#N/A</v>
      </c>
      <c r="BC120" s="83" t="e">
        <f>VLOOKUP(DRC_Activite[[#This Row],[Zone de santé*]],Table17[[Zone de Santé]:[Pcode ZS]],4,FALSE)</f>
        <v>#N/A</v>
      </c>
      <c r="BD120" s="128" t="str">
        <f>DRC_Activite[[#This Row],[Typologie de l''activité*]]&amp;DRC_Activite[[#This Row],[Modalités d''intervention*]]</f>
        <v/>
      </c>
    </row>
    <row r="121" spans="1:56" x14ac:dyDescent="0.35">
      <c r="A121" s="48"/>
      <c r="B121" s="5"/>
      <c r="C121" s="8"/>
      <c r="D121" s="8"/>
      <c r="E121" s="40" t="str">
        <f>IFERROR(VLOOKUP(DRC_Activite[[#This Row],[Typologie de l''activité*]],atc_os,2,FALSE),"")</f>
        <v/>
      </c>
      <c r="F121" s="8"/>
      <c r="G121" s="8"/>
      <c r="H121" s="8"/>
      <c r="I121" s="8"/>
      <c r="J121" s="5"/>
      <c r="K121" s="8"/>
      <c r="L121" s="41"/>
      <c r="M121" s="52"/>
      <c r="N121" s="130"/>
      <c r="O121" s="53"/>
      <c r="P121" s="8"/>
      <c r="Q121" s="8"/>
      <c r="R121" s="8"/>
      <c r="S121" s="8"/>
      <c r="T121" s="42"/>
      <c r="U121" s="8"/>
      <c r="V121" s="46"/>
      <c r="W121" s="46"/>
      <c r="X121" s="47"/>
      <c r="Y121" s="47"/>
      <c r="Z121" s="8"/>
      <c r="AA121" s="43"/>
      <c r="AB121" s="44"/>
      <c r="AC121" s="44"/>
      <c r="AD121" s="44"/>
      <c r="AE121" s="44"/>
      <c r="AF121" s="44"/>
      <c r="AG121" s="44"/>
      <c r="AH121" s="20">
        <f t="shared" si="3"/>
        <v>0</v>
      </c>
      <c r="AI121" s="43"/>
      <c r="AJ121" s="95"/>
      <c r="AK121" s="95"/>
      <c r="AL121" s="95"/>
      <c r="AM121" s="95"/>
      <c r="AN121" s="95"/>
      <c r="AO121" s="21">
        <f t="shared" si="4"/>
        <v>0</v>
      </c>
      <c r="AP121" s="50"/>
      <c r="AQ121" s="45"/>
      <c r="AR121" s="45"/>
      <c r="AS121" s="8"/>
      <c r="AT121" s="43"/>
      <c r="AU121" s="8"/>
      <c r="AV121" s="8"/>
      <c r="AW121" s="5"/>
      <c r="AX121" s="43"/>
      <c r="AY121" s="81"/>
      <c r="AZ121" s="83" t="str">
        <f t="shared" si="5"/>
        <v>DRC</v>
      </c>
      <c r="BA121" s="83" t="e">
        <f>VLOOKUP(DRC_Activite[[#This Row],[Province*]],Table19[],2,FALSE)</f>
        <v>#N/A</v>
      </c>
      <c r="BB121" s="83" t="e">
        <f>VLOOKUP(DRC_Activite[[#This Row],[Territoire*]],Table18[[Territoire]:[Code Territoire]],3,FALSE)</f>
        <v>#N/A</v>
      </c>
      <c r="BC121" s="83" t="e">
        <f>VLOOKUP(DRC_Activite[[#This Row],[Zone de santé*]],Table17[[Zone de Santé]:[Pcode ZS]],4,FALSE)</f>
        <v>#N/A</v>
      </c>
      <c r="BD121" s="128" t="str">
        <f>DRC_Activite[[#This Row],[Typologie de l''activité*]]&amp;DRC_Activite[[#This Row],[Modalités d''intervention*]]</f>
        <v/>
      </c>
    </row>
    <row r="122" spans="1:56" x14ac:dyDescent="0.35">
      <c r="A122" s="48"/>
      <c r="B122" s="5"/>
      <c r="C122" s="8"/>
      <c r="D122" s="8"/>
      <c r="E122" s="40" t="str">
        <f>IFERROR(VLOOKUP(DRC_Activite[[#This Row],[Typologie de l''activité*]],atc_os,2,FALSE),"")</f>
        <v/>
      </c>
      <c r="F122" s="8"/>
      <c r="G122" s="8"/>
      <c r="H122" s="8"/>
      <c r="I122" s="8"/>
      <c r="J122" s="5"/>
      <c r="K122" s="8"/>
      <c r="L122" s="41"/>
      <c r="M122" s="52"/>
      <c r="N122" s="130"/>
      <c r="O122" s="53"/>
      <c r="P122" s="8"/>
      <c r="Q122" s="8"/>
      <c r="R122" s="8"/>
      <c r="S122" s="8"/>
      <c r="T122" s="42"/>
      <c r="U122" s="8"/>
      <c r="V122" s="46"/>
      <c r="W122" s="46"/>
      <c r="X122" s="47"/>
      <c r="Y122" s="47"/>
      <c r="Z122" s="8"/>
      <c r="AA122" s="43"/>
      <c r="AB122" s="44"/>
      <c r="AC122" s="44"/>
      <c r="AD122" s="44"/>
      <c r="AE122" s="44"/>
      <c r="AF122" s="44"/>
      <c r="AG122" s="44"/>
      <c r="AH122" s="20">
        <f t="shared" si="3"/>
        <v>0</v>
      </c>
      <c r="AI122" s="43"/>
      <c r="AJ122" s="95"/>
      <c r="AK122" s="95"/>
      <c r="AL122" s="95"/>
      <c r="AM122" s="95"/>
      <c r="AN122" s="95"/>
      <c r="AO122" s="21">
        <f t="shared" si="4"/>
        <v>0</v>
      </c>
      <c r="AP122" s="50"/>
      <c r="AQ122" s="45"/>
      <c r="AR122" s="45"/>
      <c r="AS122" s="8"/>
      <c r="AT122" s="43"/>
      <c r="AU122" s="8"/>
      <c r="AV122" s="8"/>
      <c r="AW122" s="5"/>
      <c r="AX122" s="43"/>
      <c r="AY122" s="81"/>
      <c r="AZ122" s="83" t="str">
        <f t="shared" si="5"/>
        <v>DRC</v>
      </c>
      <c r="BA122" s="83" t="e">
        <f>VLOOKUP(DRC_Activite[[#This Row],[Province*]],Table19[],2,FALSE)</f>
        <v>#N/A</v>
      </c>
      <c r="BB122" s="83" t="e">
        <f>VLOOKUP(DRC_Activite[[#This Row],[Territoire*]],Table18[[Territoire]:[Code Territoire]],3,FALSE)</f>
        <v>#N/A</v>
      </c>
      <c r="BC122" s="83" t="e">
        <f>VLOOKUP(DRC_Activite[[#This Row],[Zone de santé*]],Table17[[Zone de Santé]:[Pcode ZS]],4,FALSE)</f>
        <v>#N/A</v>
      </c>
      <c r="BD122" s="128" t="str">
        <f>DRC_Activite[[#This Row],[Typologie de l''activité*]]&amp;DRC_Activite[[#This Row],[Modalités d''intervention*]]</f>
        <v/>
      </c>
    </row>
    <row r="123" spans="1:56" x14ac:dyDescent="0.35">
      <c r="A123" s="48"/>
      <c r="B123" s="5"/>
      <c r="C123" s="8"/>
      <c r="D123" s="8"/>
      <c r="E123" s="40" t="str">
        <f>IFERROR(VLOOKUP(DRC_Activite[[#This Row],[Typologie de l''activité*]],atc_os,2,FALSE),"")</f>
        <v/>
      </c>
      <c r="F123" s="8"/>
      <c r="G123" s="8"/>
      <c r="H123" s="8"/>
      <c r="I123" s="8"/>
      <c r="J123" s="5"/>
      <c r="K123" s="8"/>
      <c r="L123" s="41"/>
      <c r="M123" s="52"/>
      <c r="N123" s="130"/>
      <c r="O123" s="53"/>
      <c r="P123" s="8"/>
      <c r="Q123" s="8"/>
      <c r="R123" s="8"/>
      <c r="S123" s="8"/>
      <c r="T123" s="42"/>
      <c r="U123" s="8"/>
      <c r="V123" s="46"/>
      <c r="W123" s="46"/>
      <c r="X123" s="47"/>
      <c r="Y123" s="47"/>
      <c r="Z123" s="8"/>
      <c r="AA123" s="43"/>
      <c r="AB123" s="44"/>
      <c r="AC123" s="44"/>
      <c r="AD123" s="44"/>
      <c r="AE123" s="44"/>
      <c r="AF123" s="44"/>
      <c r="AG123" s="44"/>
      <c r="AH123" s="20">
        <f t="shared" si="3"/>
        <v>0</v>
      </c>
      <c r="AI123" s="43"/>
      <c r="AJ123" s="95"/>
      <c r="AK123" s="95"/>
      <c r="AL123" s="95"/>
      <c r="AM123" s="95"/>
      <c r="AN123" s="95"/>
      <c r="AO123" s="21">
        <f t="shared" si="4"/>
        <v>0</v>
      </c>
      <c r="AP123" s="50"/>
      <c r="AQ123" s="45"/>
      <c r="AR123" s="45"/>
      <c r="AS123" s="8"/>
      <c r="AT123" s="43"/>
      <c r="AU123" s="8"/>
      <c r="AV123" s="8"/>
      <c r="AW123" s="5"/>
      <c r="AX123" s="43"/>
      <c r="AY123" s="81"/>
      <c r="AZ123" s="83" t="str">
        <f t="shared" si="5"/>
        <v>DRC</v>
      </c>
      <c r="BA123" s="83" t="e">
        <f>VLOOKUP(DRC_Activite[[#This Row],[Province*]],Table19[],2,FALSE)</f>
        <v>#N/A</v>
      </c>
      <c r="BB123" s="83" t="e">
        <f>VLOOKUP(DRC_Activite[[#This Row],[Territoire*]],Table18[[Territoire]:[Code Territoire]],3,FALSE)</f>
        <v>#N/A</v>
      </c>
      <c r="BC123" s="83" t="e">
        <f>VLOOKUP(DRC_Activite[[#This Row],[Zone de santé*]],Table17[[Zone de Santé]:[Pcode ZS]],4,FALSE)</f>
        <v>#N/A</v>
      </c>
      <c r="BD123" s="128" t="str">
        <f>DRC_Activite[[#This Row],[Typologie de l''activité*]]&amp;DRC_Activite[[#This Row],[Modalités d''intervention*]]</f>
        <v/>
      </c>
    </row>
    <row r="124" spans="1:56" x14ac:dyDescent="0.35">
      <c r="A124" s="48"/>
      <c r="B124" s="5"/>
      <c r="C124" s="8"/>
      <c r="D124" s="8"/>
      <c r="E124" s="40" t="str">
        <f>IFERROR(VLOOKUP(DRC_Activite[[#This Row],[Typologie de l''activité*]],atc_os,2,FALSE),"")</f>
        <v/>
      </c>
      <c r="F124" s="8"/>
      <c r="G124" s="8"/>
      <c r="H124" s="8"/>
      <c r="I124" s="8"/>
      <c r="J124" s="5"/>
      <c r="K124" s="8"/>
      <c r="L124" s="41"/>
      <c r="M124" s="52"/>
      <c r="N124" s="130"/>
      <c r="O124" s="53"/>
      <c r="P124" s="8"/>
      <c r="Q124" s="8"/>
      <c r="R124" s="8"/>
      <c r="S124" s="8"/>
      <c r="T124" s="42"/>
      <c r="U124" s="8"/>
      <c r="V124" s="46"/>
      <c r="W124" s="46"/>
      <c r="X124" s="47"/>
      <c r="Y124" s="47"/>
      <c r="Z124" s="8"/>
      <c r="AA124" s="43"/>
      <c r="AB124" s="44"/>
      <c r="AC124" s="44"/>
      <c r="AD124" s="44"/>
      <c r="AE124" s="44"/>
      <c r="AF124" s="44"/>
      <c r="AG124" s="44"/>
      <c r="AH124" s="20">
        <f t="shared" si="3"/>
        <v>0</v>
      </c>
      <c r="AI124" s="43"/>
      <c r="AJ124" s="95"/>
      <c r="AK124" s="95"/>
      <c r="AL124" s="95"/>
      <c r="AM124" s="95"/>
      <c r="AN124" s="95"/>
      <c r="AO124" s="21">
        <f t="shared" si="4"/>
        <v>0</v>
      </c>
      <c r="AP124" s="50"/>
      <c r="AQ124" s="45"/>
      <c r="AR124" s="45"/>
      <c r="AS124" s="8"/>
      <c r="AT124" s="43"/>
      <c r="AU124" s="8"/>
      <c r="AV124" s="8"/>
      <c r="AW124" s="5"/>
      <c r="AX124" s="43"/>
      <c r="AY124" s="81"/>
      <c r="AZ124" s="83" t="str">
        <f t="shared" si="5"/>
        <v>DRC</v>
      </c>
      <c r="BA124" s="83" t="e">
        <f>VLOOKUP(DRC_Activite[[#This Row],[Province*]],Table19[],2,FALSE)</f>
        <v>#N/A</v>
      </c>
      <c r="BB124" s="83" t="e">
        <f>VLOOKUP(DRC_Activite[[#This Row],[Territoire*]],Table18[[Territoire]:[Code Territoire]],3,FALSE)</f>
        <v>#N/A</v>
      </c>
      <c r="BC124" s="83" t="e">
        <f>VLOOKUP(DRC_Activite[[#This Row],[Zone de santé*]],Table17[[Zone de Santé]:[Pcode ZS]],4,FALSE)</f>
        <v>#N/A</v>
      </c>
      <c r="BD124" s="128" t="str">
        <f>DRC_Activite[[#This Row],[Typologie de l''activité*]]&amp;DRC_Activite[[#This Row],[Modalités d''intervention*]]</f>
        <v/>
      </c>
    </row>
    <row r="125" spans="1:56" x14ac:dyDescent="0.35">
      <c r="A125" s="48"/>
      <c r="B125" s="5"/>
      <c r="C125" s="8"/>
      <c r="D125" s="8"/>
      <c r="E125" s="40" t="str">
        <f>IFERROR(VLOOKUP(DRC_Activite[[#This Row],[Typologie de l''activité*]],atc_os,2,FALSE),"")</f>
        <v/>
      </c>
      <c r="F125" s="8"/>
      <c r="G125" s="8"/>
      <c r="H125" s="8"/>
      <c r="I125" s="8"/>
      <c r="J125" s="5"/>
      <c r="K125" s="8"/>
      <c r="L125" s="41"/>
      <c r="M125" s="52"/>
      <c r="N125" s="130"/>
      <c r="O125" s="53"/>
      <c r="P125" s="8"/>
      <c r="Q125" s="8"/>
      <c r="R125" s="8"/>
      <c r="S125" s="8"/>
      <c r="T125" s="42"/>
      <c r="U125" s="8"/>
      <c r="V125" s="46"/>
      <c r="W125" s="46"/>
      <c r="X125" s="47"/>
      <c r="Y125" s="47"/>
      <c r="Z125" s="8"/>
      <c r="AA125" s="43"/>
      <c r="AB125" s="44"/>
      <c r="AC125" s="44"/>
      <c r="AD125" s="44"/>
      <c r="AE125" s="44"/>
      <c r="AF125" s="44"/>
      <c r="AG125" s="44"/>
      <c r="AH125" s="20">
        <f t="shared" si="3"/>
        <v>0</v>
      </c>
      <c r="AI125" s="43"/>
      <c r="AJ125" s="95"/>
      <c r="AK125" s="95"/>
      <c r="AL125" s="95"/>
      <c r="AM125" s="95"/>
      <c r="AN125" s="95"/>
      <c r="AO125" s="21">
        <f t="shared" si="4"/>
        <v>0</v>
      </c>
      <c r="AP125" s="50"/>
      <c r="AQ125" s="45"/>
      <c r="AR125" s="45"/>
      <c r="AS125" s="8"/>
      <c r="AT125" s="43"/>
      <c r="AU125" s="8"/>
      <c r="AV125" s="8"/>
      <c r="AW125" s="5"/>
      <c r="AX125" s="43"/>
      <c r="AY125" s="81"/>
      <c r="AZ125" s="83" t="str">
        <f t="shared" si="5"/>
        <v>DRC</v>
      </c>
      <c r="BA125" s="83" t="e">
        <f>VLOOKUP(DRC_Activite[[#This Row],[Province*]],Table19[],2,FALSE)</f>
        <v>#N/A</v>
      </c>
      <c r="BB125" s="83" t="e">
        <f>VLOOKUP(DRC_Activite[[#This Row],[Territoire*]],Table18[[Territoire]:[Code Territoire]],3,FALSE)</f>
        <v>#N/A</v>
      </c>
      <c r="BC125" s="83" t="e">
        <f>VLOOKUP(DRC_Activite[[#This Row],[Zone de santé*]],Table17[[Zone de Santé]:[Pcode ZS]],4,FALSE)</f>
        <v>#N/A</v>
      </c>
      <c r="BD125" s="128" t="str">
        <f>DRC_Activite[[#This Row],[Typologie de l''activité*]]&amp;DRC_Activite[[#This Row],[Modalités d''intervention*]]</f>
        <v/>
      </c>
    </row>
    <row r="126" spans="1:56" x14ac:dyDescent="0.35">
      <c r="A126" s="48"/>
      <c r="B126" s="5"/>
      <c r="C126" s="8"/>
      <c r="D126" s="8"/>
      <c r="E126" s="40" t="str">
        <f>IFERROR(VLOOKUP(DRC_Activite[[#This Row],[Typologie de l''activité*]],atc_os,2,FALSE),"")</f>
        <v/>
      </c>
      <c r="F126" s="8"/>
      <c r="G126" s="8"/>
      <c r="H126" s="8"/>
      <c r="I126" s="8"/>
      <c r="J126" s="5"/>
      <c r="K126" s="8"/>
      <c r="L126" s="41"/>
      <c r="M126" s="52"/>
      <c r="N126" s="130"/>
      <c r="O126" s="53"/>
      <c r="P126" s="8"/>
      <c r="Q126" s="8"/>
      <c r="R126" s="8"/>
      <c r="S126" s="8"/>
      <c r="T126" s="42"/>
      <c r="U126" s="8"/>
      <c r="V126" s="46"/>
      <c r="W126" s="46"/>
      <c r="X126" s="47"/>
      <c r="Y126" s="47"/>
      <c r="Z126" s="8"/>
      <c r="AA126" s="43"/>
      <c r="AB126" s="44"/>
      <c r="AC126" s="44"/>
      <c r="AD126" s="44"/>
      <c r="AE126" s="44"/>
      <c r="AF126" s="44"/>
      <c r="AG126" s="44"/>
      <c r="AH126" s="20">
        <f t="shared" si="3"/>
        <v>0</v>
      </c>
      <c r="AI126" s="43"/>
      <c r="AJ126" s="95"/>
      <c r="AK126" s="95"/>
      <c r="AL126" s="95"/>
      <c r="AM126" s="95"/>
      <c r="AN126" s="95"/>
      <c r="AO126" s="21">
        <f t="shared" si="4"/>
        <v>0</v>
      </c>
      <c r="AP126" s="50"/>
      <c r="AQ126" s="45"/>
      <c r="AR126" s="45"/>
      <c r="AS126" s="8"/>
      <c r="AT126" s="43"/>
      <c r="AU126" s="8"/>
      <c r="AV126" s="8"/>
      <c r="AW126" s="5"/>
      <c r="AX126" s="43"/>
      <c r="AY126" s="81"/>
      <c r="AZ126" s="83" t="str">
        <f t="shared" si="5"/>
        <v>DRC</v>
      </c>
      <c r="BA126" s="83" t="e">
        <f>VLOOKUP(DRC_Activite[[#This Row],[Province*]],Table19[],2,FALSE)</f>
        <v>#N/A</v>
      </c>
      <c r="BB126" s="83" t="e">
        <f>VLOOKUP(DRC_Activite[[#This Row],[Territoire*]],Table18[[Territoire]:[Code Territoire]],3,FALSE)</f>
        <v>#N/A</v>
      </c>
      <c r="BC126" s="83" t="e">
        <f>VLOOKUP(DRC_Activite[[#This Row],[Zone de santé*]],Table17[[Zone de Santé]:[Pcode ZS]],4,FALSE)</f>
        <v>#N/A</v>
      </c>
      <c r="BD126" s="128" t="str">
        <f>DRC_Activite[[#This Row],[Typologie de l''activité*]]&amp;DRC_Activite[[#This Row],[Modalités d''intervention*]]</f>
        <v/>
      </c>
    </row>
    <row r="127" spans="1:56" x14ac:dyDescent="0.35">
      <c r="A127" s="48"/>
      <c r="B127" s="5"/>
      <c r="C127" s="8"/>
      <c r="D127" s="8"/>
      <c r="E127" s="40" t="str">
        <f>IFERROR(VLOOKUP(DRC_Activite[[#This Row],[Typologie de l''activité*]],atc_os,2,FALSE),"")</f>
        <v/>
      </c>
      <c r="F127" s="8"/>
      <c r="G127" s="8"/>
      <c r="H127" s="8"/>
      <c r="I127" s="8"/>
      <c r="J127" s="5"/>
      <c r="K127" s="8"/>
      <c r="L127" s="41"/>
      <c r="M127" s="52"/>
      <c r="N127" s="130"/>
      <c r="O127" s="53"/>
      <c r="P127" s="8"/>
      <c r="Q127" s="8"/>
      <c r="R127" s="8"/>
      <c r="S127" s="8"/>
      <c r="T127" s="42"/>
      <c r="U127" s="8"/>
      <c r="V127" s="46"/>
      <c r="W127" s="46"/>
      <c r="X127" s="47"/>
      <c r="Y127" s="47"/>
      <c r="Z127" s="8"/>
      <c r="AA127" s="43"/>
      <c r="AB127" s="44"/>
      <c r="AC127" s="44"/>
      <c r="AD127" s="44"/>
      <c r="AE127" s="44"/>
      <c r="AF127" s="44"/>
      <c r="AG127" s="44"/>
      <c r="AH127" s="20">
        <f t="shared" si="3"/>
        <v>0</v>
      </c>
      <c r="AI127" s="43"/>
      <c r="AJ127" s="95"/>
      <c r="AK127" s="95"/>
      <c r="AL127" s="95"/>
      <c r="AM127" s="95"/>
      <c r="AN127" s="95"/>
      <c r="AO127" s="21">
        <f t="shared" si="4"/>
        <v>0</v>
      </c>
      <c r="AP127" s="50"/>
      <c r="AQ127" s="45"/>
      <c r="AR127" s="45"/>
      <c r="AS127" s="8"/>
      <c r="AT127" s="43"/>
      <c r="AU127" s="8"/>
      <c r="AV127" s="8"/>
      <c r="AW127" s="5"/>
      <c r="AX127" s="43"/>
      <c r="AY127" s="81"/>
      <c r="AZ127" s="83" t="str">
        <f t="shared" si="5"/>
        <v>DRC</v>
      </c>
      <c r="BA127" s="83" t="e">
        <f>VLOOKUP(DRC_Activite[[#This Row],[Province*]],Table19[],2,FALSE)</f>
        <v>#N/A</v>
      </c>
      <c r="BB127" s="83" t="e">
        <f>VLOOKUP(DRC_Activite[[#This Row],[Territoire*]],Table18[[Territoire]:[Code Territoire]],3,FALSE)</f>
        <v>#N/A</v>
      </c>
      <c r="BC127" s="83" t="e">
        <f>VLOOKUP(DRC_Activite[[#This Row],[Zone de santé*]],Table17[[Zone de Santé]:[Pcode ZS]],4,FALSE)</f>
        <v>#N/A</v>
      </c>
      <c r="BD127" s="128" t="str">
        <f>DRC_Activite[[#This Row],[Typologie de l''activité*]]&amp;DRC_Activite[[#This Row],[Modalités d''intervention*]]</f>
        <v/>
      </c>
    </row>
    <row r="128" spans="1:56" x14ac:dyDescent="0.35">
      <c r="A128" s="48"/>
      <c r="B128" s="5"/>
      <c r="C128" s="8"/>
      <c r="D128" s="8"/>
      <c r="E128" s="40" t="str">
        <f>IFERROR(VLOOKUP(DRC_Activite[[#This Row],[Typologie de l''activité*]],atc_os,2,FALSE),"")</f>
        <v/>
      </c>
      <c r="F128" s="8"/>
      <c r="G128" s="8"/>
      <c r="H128" s="8"/>
      <c r="I128" s="8"/>
      <c r="J128" s="5"/>
      <c r="K128" s="8"/>
      <c r="L128" s="41"/>
      <c r="M128" s="52"/>
      <c r="N128" s="130"/>
      <c r="O128" s="53"/>
      <c r="P128" s="8"/>
      <c r="Q128" s="8"/>
      <c r="R128" s="8"/>
      <c r="S128" s="8"/>
      <c r="T128" s="42"/>
      <c r="U128" s="8"/>
      <c r="V128" s="46"/>
      <c r="W128" s="46"/>
      <c r="X128" s="47"/>
      <c r="Y128" s="47"/>
      <c r="Z128" s="8"/>
      <c r="AA128" s="43"/>
      <c r="AB128" s="44"/>
      <c r="AC128" s="44"/>
      <c r="AD128" s="44"/>
      <c r="AE128" s="44"/>
      <c r="AF128" s="44"/>
      <c r="AG128" s="44"/>
      <c r="AH128" s="20">
        <f t="shared" si="3"/>
        <v>0</v>
      </c>
      <c r="AI128" s="43"/>
      <c r="AJ128" s="95"/>
      <c r="AK128" s="95"/>
      <c r="AL128" s="95"/>
      <c r="AM128" s="95"/>
      <c r="AN128" s="95"/>
      <c r="AO128" s="21">
        <f t="shared" si="4"/>
        <v>0</v>
      </c>
      <c r="AP128" s="50"/>
      <c r="AQ128" s="45"/>
      <c r="AR128" s="45"/>
      <c r="AS128" s="8"/>
      <c r="AT128" s="43"/>
      <c r="AU128" s="8"/>
      <c r="AV128" s="8"/>
      <c r="AW128" s="5"/>
      <c r="AX128" s="43"/>
      <c r="AY128" s="81"/>
      <c r="AZ128" s="83" t="str">
        <f t="shared" si="5"/>
        <v>DRC</v>
      </c>
      <c r="BA128" s="83" t="e">
        <f>VLOOKUP(DRC_Activite[[#This Row],[Province*]],Table19[],2,FALSE)</f>
        <v>#N/A</v>
      </c>
      <c r="BB128" s="83" t="e">
        <f>VLOOKUP(DRC_Activite[[#This Row],[Territoire*]],Table18[[Territoire]:[Code Territoire]],3,FALSE)</f>
        <v>#N/A</v>
      </c>
      <c r="BC128" s="83" t="e">
        <f>VLOOKUP(DRC_Activite[[#This Row],[Zone de santé*]],Table17[[Zone de Santé]:[Pcode ZS]],4,FALSE)</f>
        <v>#N/A</v>
      </c>
      <c r="BD128" s="128" t="str">
        <f>DRC_Activite[[#This Row],[Typologie de l''activité*]]&amp;DRC_Activite[[#This Row],[Modalités d''intervention*]]</f>
        <v/>
      </c>
    </row>
    <row r="129" spans="1:56" x14ac:dyDescent="0.35">
      <c r="A129" s="48"/>
      <c r="B129" s="5"/>
      <c r="C129" s="8"/>
      <c r="D129" s="8"/>
      <c r="E129" s="40" t="str">
        <f>IFERROR(VLOOKUP(DRC_Activite[[#This Row],[Typologie de l''activité*]],atc_os,2,FALSE),"")</f>
        <v/>
      </c>
      <c r="F129" s="8"/>
      <c r="G129" s="8"/>
      <c r="H129" s="8"/>
      <c r="I129" s="8"/>
      <c r="J129" s="5"/>
      <c r="K129" s="8"/>
      <c r="L129" s="41"/>
      <c r="M129" s="52"/>
      <c r="N129" s="130"/>
      <c r="O129" s="53"/>
      <c r="P129" s="8"/>
      <c r="Q129" s="8"/>
      <c r="R129" s="8"/>
      <c r="S129" s="8"/>
      <c r="T129" s="42"/>
      <c r="U129" s="8"/>
      <c r="V129" s="46"/>
      <c r="W129" s="46"/>
      <c r="X129" s="47"/>
      <c r="Y129" s="47"/>
      <c r="Z129" s="8"/>
      <c r="AA129" s="43"/>
      <c r="AB129" s="44"/>
      <c r="AC129" s="44"/>
      <c r="AD129" s="44"/>
      <c r="AE129" s="44"/>
      <c r="AF129" s="44"/>
      <c r="AG129" s="44"/>
      <c r="AH129" s="20">
        <f t="shared" si="3"/>
        <v>0</v>
      </c>
      <c r="AI129" s="43"/>
      <c r="AJ129" s="95"/>
      <c r="AK129" s="95"/>
      <c r="AL129" s="95"/>
      <c r="AM129" s="95"/>
      <c r="AN129" s="95"/>
      <c r="AO129" s="21">
        <f t="shared" si="4"/>
        <v>0</v>
      </c>
      <c r="AP129" s="50"/>
      <c r="AQ129" s="45"/>
      <c r="AR129" s="45"/>
      <c r="AS129" s="8"/>
      <c r="AT129" s="43"/>
      <c r="AU129" s="8"/>
      <c r="AV129" s="8"/>
      <c r="AW129" s="5"/>
      <c r="AX129" s="43"/>
      <c r="AY129" s="81"/>
      <c r="AZ129" s="83" t="str">
        <f t="shared" si="5"/>
        <v>DRC</v>
      </c>
      <c r="BA129" s="83" t="e">
        <f>VLOOKUP(DRC_Activite[[#This Row],[Province*]],Table19[],2,FALSE)</f>
        <v>#N/A</v>
      </c>
      <c r="BB129" s="83" t="e">
        <f>VLOOKUP(DRC_Activite[[#This Row],[Territoire*]],Table18[[Territoire]:[Code Territoire]],3,FALSE)</f>
        <v>#N/A</v>
      </c>
      <c r="BC129" s="83" t="e">
        <f>VLOOKUP(DRC_Activite[[#This Row],[Zone de santé*]],Table17[[Zone de Santé]:[Pcode ZS]],4,FALSE)</f>
        <v>#N/A</v>
      </c>
      <c r="BD129" s="128" t="str">
        <f>DRC_Activite[[#This Row],[Typologie de l''activité*]]&amp;DRC_Activite[[#This Row],[Modalités d''intervention*]]</f>
        <v/>
      </c>
    </row>
    <row r="130" spans="1:56" x14ac:dyDescent="0.35">
      <c r="A130" s="48"/>
      <c r="B130" s="5"/>
      <c r="C130" s="8"/>
      <c r="D130" s="8"/>
      <c r="E130" s="40" t="str">
        <f>IFERROR(VLOOKUP(DRC_Activite[[#This Row],[Typologie de l''activité*]],atc_os,2,FALSE),"")</f>
        <v/>
      </c>
      <c r="F130" s="8"/>
      <c r="G130" s="8"/>
      <c r="H130" s="8"/>
      <c r="I130" s="8"/>
      <c r="J130" s="5"/>
      <c r="K130" s="8"/>
      <c r="L130" s="41"/>
      <c r="M130" s="52"/>
      <c r="N130" s="130"/>
      <c r="O130" s="53"/>
      <c r="P130" s="8"/>
      <c r="Q130" s="8"/>
      <c r="R130" s="8"/>
      <c r="S130" s="8"/>
      <c r="T130" s="42"/>
      <c r="U130" s="8"/>
      <c r="V130" s="46"/>
      <c r="W130" s="46"/>
      <c r="X130" s="47"/>
      <c r="Y130" s="47"/>
      <c r="Z130" s="8"/>
      <c r="AA130" s="43"/>
      <c r="AB130" s="44"/>
      <c r="AC130" s="44"/>
      <c r="AD130" s="44"/>
      <c r="AE130" s="44"/>
      <c r="AF130" s="44"/>
      <c r="AG130" s="44"/>
      <c r="AH130" s="20">
        <f t="shared" si="3"/>
        <v>0</v>
      </c>
      <c r="AI130" s="43"/>
      <c r="AJ130" s="95"/>
      <c r="AK130" s="95"/>
      <c r="AL130" s="95"/>
      <c r="AM130" s="95"/>
      <c r="AN130" s="95"/>
      <c r="AO130" s="21">
        <f t="shared" si="4"/>
        <v>0</v>
      </c>
      <c r="AP130" s="50"/>
      <c r="AQ130" s="45"/>
      <c r="AR130" s="45"/>
      <c r="AS130" s="8"/>
      <c r="AT130" s="43"/>
      <c r="AU130" s="8"/>
      <c r="AV130" s="8"/>
      <c r="AW130" s="5"/>
      <c r="AX130" s="43"/>
      <c r="AY130" s="81"/>
      <c r="AZ130" s="83" t="str">
        <f t="shared" si="5"/>
        <v>DRC</v>
      </c>
      <c r="BA130" s="83" t="e">
        <f>VLOOKUP(DRC_Activite[[#This Row],[Province*]],Table19[],2,FALSE)</f>
        <v>#N/A</v>
      </c>
      <c r="BB130" s="83" t="e">
        <f>VLOOKUP(DRC_Activite[[#This Row],[Territoire*]],Table18[[Territoire]:[Code Territoire]],3,FALSE)</f>
        <v>#N/A</v>
      </c>
      <c r="BC130" s="83" t="e">
        <f>VLOOKUP(DRC_Activite[[#This Row],[Zone de santé*]],Table17[[Zone de Santé]:[Pcode ZS]],4,FALSE)</f>
        <v>#N/A</v>
      </c>
      <c r="BD130" s="128" t="str">
        <f>DRC_Activite[[#This Row],[Typologie de l''activité*]]&amp;DRC_Activite[[#This Row],[Modalités d''intervention*]]</f>
        <v/>
      </c>
    </row>
    <row r="131" spans="1:56" x14ac:dyDescent="0.35">
      <c r="A131" s="48"/>
      <c r="B131" s="5"/>
      <c r="C131" s="8"/>
      <c r="D131" s="8"/>
      <c r="E131" s="40" t="str">
        <f>IFERROR(VLOOKUP(DRC_Activite[[#This Row],[Typologie de l''activité*]],atc_os,2,FALSE),"")</f>
        <v/>
      </c>
      <c r="F131" s="8"/>
      <c r="G131" s="8"/>
      <c r="H131" s="8"/>
      <c r="I131" s="8"/>
      <c r="J131" s="5"/>
      <c r="K131" s="8"/>
      <c r="L131" s="41"/>
      <c r="M131" s="52"/>
      <c r="N131" s="130"/>
      <c r="O131" s="53"/>
      <c r="P131" s="8"/>
      <c r="Q131" s="8"/>
      <c r="R131" s="8"/>
      <c r="S131" s="8"/>
      <c r="T131" s="42"/>
      <c r="U131" s="8"/>
      <c r="V131" s="46"/>
      <c r="W131" s="46"/>
      <c r="X131" s="47"/>
      <c r="Y131" s="47"/>
      <c r="Z131" s="8"/>
      <c r="AA131" s="43"/>
      <c r="AB131" s="44"/>
      <c r="AC131" s="44"/>
      <c r="AD131" s="44"/>
      <c r="AE131" s="44"/>
      <c r="AF131" s="44"/>
      <c r="AG131" s="44"/>
      <c r="AH131" s="20">
        <f t="shared" si="3"/>
        <v>0</v>
      </c>
      <c r="AI131" s="43"/>
      <c r="AJ131" s="95"/>
      <c r="AK131" s="95"/>
      <c r="AL131" s="95"/>
      <c r="AM131" s="95"/>
      <c r="AN131" s="95"/>
      <c r="AO131" s="21">
        <f t="shared" si="4"/>
        <v>0</v>
      </c>
      <c r="AP131" s="50"/>
      <c r="AQ131" s="45"/>
      <c r="AR131" s="45"/>
      <c r="AS131" s="8"/>
      <c r="AT131" s="43"/>
      <c r="AU131" s="8"/>
      <c r="AV131" s="8"/>
      <c r="AW131" s="5"/>
      <c r="AX131" s="43"/>
      <c r="AY131" s="81"/>
      <c r="AZ131" s="83" t="str">
        <f t="shared" si="5"/>
        <v>DRC</v>
      </c>
      <c r="BA131" s="83" t="e">
        <f>VLOOKUP(DRC_Activite[[#This Row],[Province*]],Table19[],2,FALSE)</f>
        <v>#N/A</v>
      </c>
      <c r="BB131" s="83" t="e">
        <f>VLOOKUP(DRC_Activite[[#This Row],[Territoire*]],Table18[[Territoire]:[Code Territoire]],3,FALSE)</f>
        <v>#N/A</v>
      </c>
      <c r="BC131" s="83" t="e">
        <f>VLOOKUP(DRC_Activite[[#This Row],[Zone de santé*]],Table17[[Zone de Santé]:[Pcode ZS]],4,FALSE)</f>
        <v>#N/A</v>
      </c>
      <c r="BD131" s="128" t="str">
        <f>DRC_Activite[[#This Row],[Typologie de l''activité*]]&amp;DRC_Activite[[#This Row],[Modalités d''intervention*]]</f>
        <v/>
      </c>
    </row>
    <row r="132" spans="1:56" x14ac:dyDescent="0.35">
      <c r="A132" s="48"/>
      <c r="B132" s="5"/>
      <c r="C132" s="8"/>
      <c r="D132" s="8"/>
      <c r="E132" s="40" t="str">
        <f>IFERROR(VLOOKUP(DRC_Activite[[#This Row],[Typologie de l''activité*]],atc_os,2,FALSE),"")</f>
        <v/>
      </c>
      <c r="F132" s="8"/>
      <c r="G132" s="8"/>
      <c r="H132" s="8"/>
      <c r="I132" s="8"/>
      <c r="J132" s="5"/>
      <c r="K132" s="8"/>
      <c r="L132" s="41"/>
      <c r="M132" s="52"/>
      <c r="N132" s="130"/>
      <c r="O132" s="53"/>
      <c r="P132" s="8"/>
      <c r="Q132" s="8"/>
      <c r="R132" s="8"/>
      <c r="S132" s="8"/>
      <c r="T132" s="42"/>
      <c r="U132" s="8"/>
      <c r="V132" s="46"/>
      <c r="W132" s="46"/>
      <c r="X132" s="47"/>
      <c r="Y132" s="47"/>
      <c r="Z132" s="8"/>
      <c r="AA132" s="43"/>
      <c r="AB132" s="44"/>
      <c r="AC132" s="44"/>
      <c r="AD132" s="44"/>
      <c r="AE132" s="44"/>
      <c r="AF132" s="44"/>
      <c r="AG132" s="44"/>
      <c r="AH132" s="20">
        <f t="shared" si="3"/>
        <v>0</v>
      </c>
      <c r="AI132" s="43"/>
      <c r="AJ132" s="95"/>
      <c r="AK132" s="95"/>
      <c r="AL132" s="95"/>
      <c r="AM132" s="95"/>
      <c r="AN132" s="95"/>
      <c r="AO132" s="21">
        <f t="shared" si="4"/>
        <v>0</v>
      </c>
      <c r="AP132" s="50"/>
      <c r="AQ132" s="45"/>
      <c r="AR132" s="45"/>
      <c r="AS132" s="8"/>
      <c r="AT132" s="43"/>
      <c r="AU132" s="8"/>
      <c r="AV132" s="8"/>
      <c r="AW132" s="5"/>
      <c r="AX132" s="43"/>
      <c r="AY132" s="81"/>
      <c r="AZ132" s="83" t="str">
        <f t="shared" si="5"/>
        <v>DRC</v>
      </c>
      <c r="BA132" s="83" t="e">
        <f>VLOOKUP(DRC_Activite[[#This Row],[Province*]],Table19[],2,FALSE)</f>
        <v>#N/A</v>
      </c>
      <c r="BB132" s="83" t="e">
        <f>VLOOKUP(DRC_Activite[[#This Row],[Territoire*]],Table18[[Territoire]:[Code Territoire]],3,FALSE)</f>
        <v>#N/A</v>
      </c>
      <c r="BC132" s="83" t="e">
        <f>VLOOKUP(DRC_Activite[[#This Row],[Zone de santé*]],Table17[[Zone de Santé]:[Pcode ZS]],4,FALSE)</f>
        <v>#N/A</v>
      </c>
      <c r="BD132" s="128" t="str">
        <f>DRC_Activite[[#This Row],[Typologie de l''activité*]]&amp;DRC_Activite[[#This Row],[Modalités d''intervention*]]</f>
        <v/>
      </c>
    </row>
    <row r="133" spans="1:56" x14ac:dyDescent="0.35">
      <c r="A133" s="48"/>
      <c r="B133" s="5"/>
      <c r="C133" s="8"/>
      <c r="D133" s="8"/>
      <c r="E133" s="40" t="str">
        <f>IFERROR(VLOOKUP(DRC_Activite[[#This Row],[Typologie de l''activité*]],atc_os,2,FALSE),"")</f>
        <v/>
      </c>
      <c r="F133" s="8"/>
      <c r="G133" s="8"/>
      <c r="H133" s="8"/>
      <c r="I133" s="8"/>
      <c r="J133" s="5"/>
      <c r="K133" s="8"/>
      <c r="L133" s="41"/>
      <c r="M133" s="52"/>
      <c r="N133" s="130"/>
      <c r="O133" s="53"/>
      <c r="P133" s="8"/>
      <c r="Q133" s="8"/>
      <c r="R133" s="8"/>
      <c r="S133" s="8"/>
      <c r="T133" s="42"/>
      <c r="U133" s="8"/>
      <c r="V133" s="46"/>
      <c r="W133" s="46"/>
      <c r="X133" s="47"/>
      <c r="Y133" s="47"/>
      <c r="Z133" s="8"/>
      <c r="AA133" s="43"/>
      <c r="AB133" s="44"/>
      <c r="AC133" s="44"/>
      <c r="AD133" s="44"/>
      <c r="AE133" s="44"/>
      <c r="AF133" s="44"/>
      <c r="AG133" s="44"/>
      <c r="AH133" s="20">
        <f t="shared" si="3"/>
        <v>0</v>
      </c>
      <c r="AI133" s="43"/>
      <c r="AJ133" s="95"/>
      <c r="AK133" s="95"/>
      <c r="AL133" s="95"/>
      <c r="AM133" s="95"/>
      <c r="AN133" s="95"/>
      <c r="AO133" s="21">
        <f t="shared" si="4"/>
        <v>0</v>
      </c>
      <c r="AP133" s="50"/>
      <c r="AQ133" s="45"/>
      <c r="AR133" s="45"/>
      <c r="AS133" s="8"/>
      <c r="AT133" s="43"/>
      <c r="AU133" s="8"/>
      <c r="AV133" s="8"/>
      <c r="AW133" s="5"/>
      <c r="AX133" s="43"/>
      <c r="AY133" s="81"/>
      <c r="AZ133" s="83" t="str">
        <f t="shared" si="5"/>
        <v>DRC</v>
      </c>
      <c r="BA133" s="83" t="e">
        <f>VLOOKUP(DRC_Activite[[#This Row],[Province*]],Table19[],2,FALSE)</f>
        <v>#N/A</v>
      </c>
      <c r="BB133" s="83" t="e">
        <f>VLOOKUP(DRC_Activite[[#This Row],[Territoire*]],Table18[[Territoire]:[Code Territoire]],3,FALSE)</f>
        <v>#N/A</v>
      </c>
      <c r="BC133" s="83" t="e">
        <f>VLOOKUP(DRC_Activite[[#This Row],[Zone de santé*]],Table17[[Zone de Santé]:[Pcode ZS]],4,FALSE)</f>
        <v>#N/A</v>
      </c>
      <c r="BD133" s="128" t="str">
        <f>DRC_Activite[[#This Row],[Typologie de l''activité*]]&amp;DRC_Activite[[#This Row],[Modalités d''intervention*]]</f>
        <v/>
      </c>
    </row>
    <row r="134" spans="1:56" x14ac:dyDescent="0.35">
      <c r="A134" s="48"/>
      <c r="B134" s="5"/>
      <c r="C134" s="8"/>
      <c r="D134" s="8"/>
      <c r="E134" s="40" t="str">
        <f>IFERROR(VLOOKUP(DRC_Activite[[#This Row],[Typologie de l''activité*]],atc_os,2,FALSE),"")</f>
        <v/>
      </c>
      <c r="F134" s="8"/>
      <c r="G134" s="8"/>
      <c r="H134" s="8"/>
      <c r="I134" s="8"/>
      <c r="J134" s="5"/>
      <c r="K134" s="8"/>
      <c r="L134" s="41"/>
      <c r="M134" s="52"/>
      <c r="N134" s="130"/>
      <c r="O134" s="53"/>
      <c r="P134" s="8"/>
      <c r="Q134" s="8"/>
      <c r="R134" s="8"/>
      <c r="S134" s="8"/>
      <c r="T134" s="42"/>
      <c r="U134" s="8"/>
      <c r="V134" s="46"/>
      <c r="W134" s="46"/>
      <c r="X134" s="47"/>
      <c r="Y134" s="47"/>
      <c r="Z134" s="8"/>
      <c r="AA134" s="43"/>
      <c r="AB134" s="44"/>
      <c r="AC134" s="44"/>
      <c r="AD134" s="44"/>
      <c r="AE134" s="44"/>
      <c r="AF134" s="44"/>
      <c r="AG134" s="44"/>
      <c r="AH134" s="20">
        <f t="shared" ref="AH134:AH197" si="6">SUM(AB134:AG134)</f>
        <v>0</v>
      </c>
      <c r="AI134" s="43"/>
      <c r="AJ134" s="95"/>
      <c r="AK134" s="95"/>
      <c r="AL134" s="95"/>
      <c r="AM134" s="95"/>
      <c r="AN134" s="95"/>
      <c r="AO134" s="21">
        <f t="shared" ref="AO134:AO197" si="7">SUM(AL134:AN134)</f>
        <v>0</v>
      </c>
      <c r="AP134" s="50"/>
      <c r="AQ134" s="45"/>
      <c r="AR134" s="45"/>
      <c r="AS134" s="8"/>
      <c r="AT134" s="43"/>
      <c r="AU134" s="8"/>
      <c r="AV134" s="8"/>
      <c r="AW134" s="5"/>
      <c r="AX134" s="43"/>
      <c r="AY134" s="81"/>
      <c r="AZ134" s="83" t="str">
        <f t="shared" ref="AZ134:AZ197" si="8">"DRC"</f>
        <v>DRC</v>
      </c>
      <c r="BA134" s="83" t="e">
        <f>VLOOKUP(DRC_Activite[[#This Row],[Province*]],Table19[],2,FALSE)</f>
        <v>#N/A</v>
      </c>
      <c r="BB134" s="83" t="e">
        <f>VLOOKUP(DRC_Activite[[#This Row],[Territoire*]],Table18[[Territoire]:[Code Territoire]],3,FALSE)</f>
        <v>#N/A</v>
      </c>
      <c r="BC134" s="83" t="e">
        <f>VLOOKUP(DRC_Activite[[#This Row],[Zone de santé*]],Table17[[Zone de Santé]:[Pcode ZS]],4,FALSE)</f>
        <v>#N/A</v>
      </c>
      <c r="BD134" s="128" t="str">
        <f>DRC_Activite[[#This Row],[Typologie de l''activité*]]&amp;DRC_Activite[[#This Row],[Modalités d''intervention*]]</f>
        <v/>
      </c>
    </row>
    <row r="135" spans="1:56" x14ac:dyDescent="0.35">
      <c r="A135" s="48"/>
      <c r="B135" s="5"/>
      <c r="C135" s="8"/>
      <c r="D135" s="8"/>
      <c r="E135" s="40" t="str">
        <f>IFERROR(VLOOKUP(DRC_Activite[[#This Row],[Typologie de l''activité*]],atc_os,2,FALSE),"")</f>
        <v/>
      </c>
      <c r="F135" s="8"/>
      <c r="G135" s="8"/>
      <c r="H135" s="8"/>
      <c r="I135" s="8"/>
      <c r="J135" s="5"/>
      <c r="K135" s="8"/>
      <c r="L135" s="41"/>
      <c r="M135" s="52"/>
      <c r="N135" s="130"/>
      <c r="O135" s="53"/>
      <c r="P135" s="8"/>
      <c r="Q135" s="8"/>
      <c r="R135" s="8"/>
      <c r="S135" s="8"/>
      <c r="T135" s="42"/>
      <c r="U135" s="8"/>
      <c r="V135" s="46"/>
      <c r="W135" s="46"/>
      <c r="X135" s="47"/>
      <c r="Y135" s="47"/>
      <c r="Z135" s="8"/>
      <c r="AA135" s="43"/>
      <c r="AB135" s="44"/>
      <c r="AC135" s="44"/>
      <c r="AD135" s="44"/>
      <c r="AE135" s="44"/>
      <c r="AF135" s="44"/>
      <c r="AG135" s="44"/>
      <c r="AH135" s="20">
        <f t="shared" si="6"/>
        <v>0</v>
      </c>
      <c r="AI135" s="43"/>
      <c r="AJ135" s="95"/>
      <c r="AK135" s="95"/>
      <c r="AL135" s="95"/>
      <c r="AM135" s="95"/>
      <c r="AN135" s="95"/>
      <c r="AO135" s="21">
        <f t="shared" si="7"/>
        <v>0</v>
      </c>
      <c r="AP135" s="50"/>
      <c r="AQ135" s="45"/>
      <c r="AR135" s="45"/>
      <c r="AS135" s="8"/>
      <c r="AT135" s="43"/>
      <c r="AU135" s="8"/>
      <c r="AV135" s="8"/>
      <c r="AW135" s="5"/>
      <c r="AX135" s="43"/>
      <c r="AY135" s="81"/>
      <c r="AZ135" s="83" t="str">
        <f t="shared" si="8"/>
        <v>DRC</v>
      </c>
      <c r="BA135" s="83" t="e">
        <f>VLOOKUP(DRC_Activite[[#This Row],[Province*]],Table19[],2,FALSE)</f>
        <v>#N/A</v>
      </c>
      <c r="BB135" s="83" t="e">
        <f>VLOOKUP(DRC_Activite[[#This Row],[Territoire*]],Table18[[Territoire]:[Code Territoire]],3,FALSE)</f>
        <v>#N/A</v>
      </c>
      <c r="BC135" s="83" t="e">
        <f>VLOOKUP(DRC_Activite[[#This Row],[Zone de santé*]],Table17[[Zone de Santé]:[Pcode ZS]],4,FALSE)</f>
        <v>#N/A</v>
      </c>
      <c r="BD135" s="128" t="str">
        <f>DRC_Activite[[#This Row],[Typologie de l''activité*]]&amp;DRC_Activite[[#This Row],[Modalités d''intervention*]]</f>
        <v/>
      </c>
    </row>
    <row r="136" spans="1:56" x14ac:dyDescent="0.35">
      <c r="A136" s="48"/>
      <c r="B136" s="5"/>
      <c r="C136" s="8"/>
      <c r="D136" s="8"/>
      <c r="E136" s="40" t="str">
        <f>IFERROR(VLOOKUP(DRC_Activite[[#This Row],[Typologie de l''activité*]],atc_os,2,FALSE),"")</f>
        <v/>
      </c>
      <c r="F136" s="8"/>
      <c r="G136" s="8"/>
      <c r="H136" s="8"/>
      <c r="I136" s="8"/>
      <c r="J136" s="5"/>
      <c r="K136" s="8"/>
      <c r="L136" s="41"/>
      <c r="M136" s="52"/>
      <c r="N136" s="130"/>
      <c r="O136" s="53"/>
      <c r="P136" s="8"/>
      <c r="Q136" s="8"/>
      <c r="R136" s="8"/>
      <c r="S136" s="8"/>
      <c r="T136" s="42"/>
      <c r="U136" s="8"/>
      <c r="V136" s="46"/>
      <c r="W136" s="46"/>
      <c r="X136" s="47"/>
      <c r="Y136" s="47"/>
      <c r="Z136" s="8"/>
      <c r="AA136" s="43"/>
      <c r="AB136" s="44"/>
      <c r="AC136" s="44"/>
      <c r="AD136" s="44"/>
      <c r="AE136" s="44"/>
      <c r="AF136" s="44"/>
      <c r="AG136" s="44"/>
      <c r="AH136" s="20">
        <f t="shared" si="6"/>
        <v>0</v>
      </c>
      <c r="AI136" s="43"/>
      <c r="AJ136" s="95"/>
      <c r="AK136" s="95"/>
      <c r="AL136" s="95"/>
      <c r="AM136" s="95"/>
      <c r="AN136" s="95"/>
      <c r="AO136" s="21">
        <f t="shared" si="7"/>
        <v>0</v>
      </c>
      <c r="AP136" s="50"/>
      <c r="AQ136" s="45"/>
      <c r="AR136" s="45"/>
      <c r="AS136" s="8"/>
      <c r="AT136" s="43"/>
      <c r="AU136" s="8"/>
      <c r="AV136" s="8"/>
      <c r="AW136" s="5"/>
      <c r="AX136" s="43"/>
      <c r="AY136" s="81"/>
      <c r="AZ136" s="83" t="str">
        <f t="shared" si="8"/>
        <v>DRC</v>
      </c>
      <c r="BA136" s="83" t="e">
        <f>VLOOKUP(DRC_Activite[[#This Row],[Province*]],Table19[],2,FALSE)</f>
        <v>#N/A</v>
      </c>
      <c r="BB136" s="83" t="e">
        <f>VLOOKUP(DRC_Activite[[#This Row],[Territoire*]],Table18[[Territoire]:[Code Territoire]],3,FALSE)</f>
        <v>#N/A</v>
      </c>
      <c r="BC136" s="83" t="e">
        <f>VLOOKUP(DRC_Activite[[#This Row],[Zone de santé*]],Table17[[Zone de Santé]:[Pcode ZS]],4,FALSE)</f>
        <v>#N/A</v>
      </c>
      <c r="BD136" s="128" t="str">
        <f>DRC_Activite[[#This Row],[Typologie de l''activité*]]&amp;DRC_Activite[[#This Row],[Modalités d''intervention*]]</f>
        <v/>
      </c>
    </row>
    <row r="137" spans="1:56" x14ac:dyDescent="0.35">
      <c r="A137" s="48"/>
      <c r="B137" s="5"/>
      <c r="C137" s="8"/>
      <c r="D137" s="8"/>
      <c r="E137" s="40" t="str">
        <f>IFERROR(VLOOKUP(DRC_Activite[[#This Row],[Typologie de l''activité*]],atc_os,2,FALSE),"")</f>
        <v/>
      </c>
      <c r="F137" s="8"/>
      <c r="G137" s="8"/>
      <c r="H137" s="8"/>
      <c r="I137" s="8"/>
      <c r="J137" s="5"/>
      <c r="K137" s="8"/>
      <c r="L137" s="41"/>
      <c r="M137" s="52"/>
      <c r="N137" s="130"/>
      <c r="O137" s="53"/>
      <c r="P137" s="8"/>
      <c r="Q137" s="8"/>
      <c r="R137" s="8"/>
      <c r="S137" s="8"/>
      <c r="T137" s="42"/>
      <c r="U137" s="8"/>
      <c r="V137" s="46"/>
      <c r="W137" s="46"/>
      <c r="X137" s="47"/>
      <c r="Y137" s="47"/>
      <c r="Z137" s="8"/>
      <c r="AA137" s="43"/>
      <c r="AB137" s="44"/>
      <c r="AC137" s="44"/>
      <c r="AD137" s="44"/>
      <c r="AE137" s="44"/>
      <c r="AF137" s="44"/>
      <c r="AG137" s="44"/>
      <c r="AH137" s="20">
        <f t="shared" si="6"/>
        <v>0</v>
      </c>
      <c r="AI137" s="43"/>
      <c r="AJ137" s="95"/>
      <c r="AK137" s="95"/>
      <c r="AL137" s="95"/>
      <c r="AM137" s="95"/>
      <c r="AN137" s="95"/>
      <c r="AO137" s="21">
        <f t="shared" si="7"/>
        <v>0</v>
      </c>
      <c r="AP137" s="50"/>
      <c r="AQ137" s="45"/>
      <c r="AR137" s="45"/>
      <c r="AS137" s="8"/>
      <c r="AT137" s="43"/>
      <c r="AU137" s="8"/>
      <c r="AV137" s="8"/>
      <c r="AW137" s="5"/>
      <c r="AX137" s="43"/>
      <c r="AY137" s="81"/>
      <c r="AZ137" s="83" t="str">
        <f t="shared" si="8"/>
        <v>DRC</v>
      </c>
      <c r="BA137" s="83" t="e">
        <f>VLOOKUP(DRC_Activite[[#This Row],[Province*]],Table19[],2,FALSE)</f>
        <v>#N/A</v>
      </c>
      <c r="BB137" s="83" t="e">
        <f>VLOOKUP(DRC_Activite[[#This Row],[Territoire*]],Table18[[Territoire]:[Code Territoire]],3,FALSE)</f>
        <v>#N/A</v>
      </c>
      <c r="BC137" s="83" t="e">
        <f>VLOOKUP(DRC_Activite[[#This Row],[Zone de santé*]],Table17[[Zone de Santé]:[Pcode ZS]],4,FALSE)</f>
        <v>#N/A</v>
      </c>
      <c r="BD137" s="128" t="str">
        <f>DRC_Activite[[#This Row],[Typologie de l''activité*]]&amp;DRC_Activite[[#This Row],[Modalités d''intervention*]]</f>
        <v/>
      </c>
    </row>
    <row r="138" spans="1:56" x14ac:dyDescent="0.35">
      <c r="A138" s="48"/>
      <c r="B138" s="5"/>
      <c r="C138" s="8"/>
      <c r="D138" s="8"/>
      <c r="E138" s="40" t="str">
        <f>IFERROR(VLOOKUP(DRC_Activite[[#This Row],[Typologie de l''activité*]],atc_os,2,FALSE),"")</f>
        <v/>
      </c>
      <c r="F138" s="8"/>
      <c r="G138" s="8"/>
      <c r="H138" s="8"/>
      <c r="I138" s="8"/>
      <c r="J138" s="5"/>
      <c r="K138" s="8"/>
      <c r="L138" s="41"/>
      <c r="M138" s="52"/>
      <c r="N138" s="130"/>
      <c r="O138" s="53"/>
      <c r="P138" s="8"/>
      <c r="Q138" s="8"/>
      <c r="R138" s="8"/>
      <c r="S138" s="8"/>
      <c r="T138" s="42"/>
      <c r="U138" s="8"/>
      <c r="V138" s="46"/>
      <c r="W138" s="46"/>
      <c r="X138" s="47"/>
      <c r="Y138" s="47"/>
      <c r="Z138" s="8"/>
      <c r="AA138" s="43"/>
      <c r="AB138" s="44"/>
      <c r="AC138" s="44"/>
      <c r="AD138" s="44"/>
      <c r="AE138" s="44"/>
      <c r="AF138" s="44"/>
      <c r="AG138" s="44"/>
      <c r="AH138" s="20">
        <f t="shared" si="6"/>
        <v>0</v>
      </c>
      <c r="AI138" s="43"/>
      <c r="AJ138" s="95"/>
      <c r="AK138" s="95"/>
      <c r="AL138" s="95"/>
      <c r="AM138" s="95"/>
      <c r="AN138" s="95"/>
      <c r="AO138" s="21">
        <f t="shared" si="7"/>
        <v>0</v>
      </c>
      <c r="AP138" s="50"/>
      <c r="AQ138" s="45"/>
      <c r="AR138" s="45"/>
      <c r="AS138" s="8"/>
      <c r="AT138" s="43"/>
      <c r="AU138" s="8"/>
      <c r="AV138" s="8"/>
      <c r="AW138" s="5"/>
      <c r="AX138" s="43"/>
      <c r="AY138" s="81"/>
      <c r="AZ138" s="83" t="str">
        <f t="shared" si="8"/>
        <v>DRC</v>
      </c>
      <c r="BA138" s="83" t="e">
        <f>VLOOKUP(DRC_Activite[[#This Row],[Province*]],Table19[],2,FALSE)</f>
        <v>#N/A</v>
      </c>
      <c r="BB138" s="83" t="e">
        <f>VLOOKUP(DRC_Activite[[#This Row],[Territoire*]],Table18[[Territoire]:[Code Territoire]],3,FALSE)</f>
        <v>#N/A</v>
      </c>
      <c r="BC138" s="83" t="e">
        <f>VLOOKUP(DRC_Activite[[#This Row],[Zone de santé*]],Table17[[Zone de Santé]:[Pcode ZS]],4,FALSE)</f>
        <v>#N/A</v>
      </c>
      <c r="BD138" s="128" t="str">
        <f>DRC_Activite[[#This Row],[Typologie de l''activité*]]&amp;DRC_Activite[[#This Row],[Modalités d''intervention*]]</f>
        <v/>
      </c>
    </row>
    <row r="139" spans="1:56" x14ac:dyDescent="0.35">
      <c r="A139" s="48"/>
      <c r="B139" s="5"/>
      <c r="C139" s="8"/>
      <c r="D139" s="8"/>
      <c r="E139" s="40" t="str">
        <f>IFERROR(VLOOKUP(DRC_Activite[[#This Row],[Typologie de l''activité*]],atc_os,2,FALSE),"")</f>
        <v/>
      </c>
      <c r="F139" s="8"/>
      <c r="G139" s="8"/>
      <c r="H139" s="8"/>
      <c r="I139" s="8"/>
      <c r="J139" s="5"/>
      <c r="K139" s="8"/>
      <c r="L139" s="41"/>
      <c r="M139" s="52"/>
      <c r="N139" s="130"/>
      <c r="O139" s="53"/>
      <c r="P139" s="8"/>
      <c r="Q139" s="8"/>
      <c r="R139" s="8"/>
      <c r="S139" s="8"/>
      <c r="T139" s="42"/>
      <c r="U139" s="8"/>
      <c r="V139" s="46"/>
      <c r="W139" s="46"/>
      <c r="X139" s="47"/>
      <c r="Y139" s="47"/>
      <c r="Z139" s="8"/>
      <c r="AA139" s="43"/>
      <c r="AB139" s="44"/>
      <c r="AC139" s="44"/>
      <c r="AD139" s="44"/>
      <c r="AE139" s="44"/>
      <c r="AF139" s="44"/>
      <c r="AG139" s="44"/>
      <c r="AH139" s="20">
        <f t="shared" si="6"/>
        <v>0</v>
      </c>
      <c r="AI139" s="43"/>
      <c r="AJ139" s="95"/>
      <c r="AK139" s="95"/>
      <c r="AL139" s="95"/>
      <c r="AM139" s="95"/>
      <c r="AN139" s="95"/>
      <c r="AO139" s="21">
        <f t="shared" si="7"/>
        <v>0</v>
      </c>
      <c r="AP139" s="50"/>
      <c r="AQ139" s="45"/>
      <c r="AR139" s="45"/>
      <c r="AS139" s="8"/>
      <c r="AT139" s="43"/>
      <c r="AU139" s="8"/>
      <c r="AV139" s="8"/>
      <c r="AW139" s="5"/>
      <c r="AX139" s="43"/>
      <c r="AY139" s="81"/>
      <c r="AZ139" s="83" t="str">
        <f t="shared" si="8"/>
        <v>DRC</v>
      </c>
      <c r="BA139" s="83" t="e">
        <f>VLOOKUP(DRC_Activite[[#This Row],[Province*]],Table19[],2,FALSE)</f>
        <v>#N/A</v>
      </c>
      <c r="BB139" s="83" t="e">
        <f>VLOOKUP(DRC_Activite[[#This Row],[Territoire*]],Table18[[Territoire]:[Code Territoire]],3,FALSE)</f>
        <v>#N/A</v>
      </c>
      <c r="BC139" s="83" t="e">
        <f>VLOOKUP(DRC_Activite[[#This Row],[Zone de santé*]],Table17[[Zone de Santé]:[Pcode ZS]],4,FALSE)</f>
        <v>#N/A</v>
      </c>
      <c r="BD139" s="128" t="str">
        <f>DRC_Activite[[#This Row],[Typologie de l''activité*]]&amp;DRC_Activite[[#This Row],[Modalités d''intervention*]]</f>
        <v/>
      </c>
    </row>
    <row r="140" spans="1:56" x14ac:dyDescent="0.35">
      <c r="A140" s="48"/>
      <c r="B140" s="5"/>
      <c r="C140" s="8"/>
      <c r="D140" s="8"/>
      <c r="E140" s="40" t="str">
        <f>IFERROR(VLOOKUP(DRC_Activite[[#This Row],[Typologie de l''activité*]],atc_os,2,FALSE),"")</f>
        <v/>
      </c>
      <c r="F140" s="8"/>
      <c r="G140" s="8"/>
      <c r="H140" s="8"/>
      <c r="I140" s="8"/>
      <c r="J140" s="5"/>
      <c r="K140" s="8"/>
      <c r="L140" s="41"/>
      <c r="M140" s="52"/>
      <c r="N140" s="130"/>
      <c r="O140" s="53"/>
      <c r="P140" s="8"/>
      <c r="Q140" s="8"/>
      <c r="R140" s="8"/>
      <c r="S140" s="8"/>
      <c r="T140" s="42"/>
      <c r="U140" s="8"/>
      <c r="V140" s="46"/>
      <c r="W140" s="46"/>
      <c r="X140" s="47"/>
      <c r="Y140" s="47"/>
      <c r="Z140" s="8"/>
      <c r="AA140" s="43"/>
      <c r="AB140" s="44"/>
      <c r="AC140" s="44"/>
      <c r="AD140" s="44"/>
      <c r="AE140" s="44"/>
      <c r="AF140" s="44"/>
      <c r="AG140" s="44"/>
      <c r="AH140" s="20">
        <f t="shared" si="6"/>
        <v>0</v>
      </c>
      <c r="AI140" s="43"/>
      <c r="AJ140" s="95"/>
      <c r="AK140" s="95"/>
      <c r="AL140" s="95"/>
      <c r="AM140" s="95"/>
      <c r="AN140" s="95"/>
      <c r="AO140" s="21">
        <f t="shared" si="7"/>
        <v>0</v>
      </c>
      <c r="AP140" s="50"/>
      <c r="AQ140" s="45"/>
      <c r="AR140" s="45"/>
      <c r="AS140" s="8"/>
      <c r="AT140" s="43"/>
      <c r="AU140" s="8"/>
      <c r="AV140" s="8"/>
      <c r="AW140" s="5"/>
      <c r="AX140" s="43"/>
      <c r="AY140" s="81"/>
      <c r="AZ140" s="83" t="str">
        <f t="shared" si="8"/>
        <v>DRC</v>
      </c>
      <c r="BA140" s="83" t="e">
        <f>VLOOKUP(DRC_Activite[[#This Row],[Province*]],Table19[],2,FALSE)</f>
        <v>#N/A</v>
      </c>
      <c r="BB140" s="83" t="e">
        <f>VLOOKUP(DRC_Activite[[#This Row],[Territoire*]],Table18[[Territoire]:[Code Territoire]],3,FALSE)</f>
        <v>#N/A</v>
      </c>
      <c r="BC140" s="83" t="e">
        <f>VLOOKUP(DRC_Activite[[#This Row],[Zone de santé*]],Table17[[Zone de Santé]:[Pcode ZS]],4,FALSE)</f>
        <v>#N/A</v>
      </c>
      <c r="BD140" s="128" t="str">
        <f>DRC_Activite[[#This Row],[Typologie de l''activité*]]&amp;DRC_Activite[[#This Row],[Modalités d''intervention*]]</f>
        <v/>
      </c>
    </row>
    <row r="141" spans="1:56" x14ac:dyDescent="0.35">
      <c r="A141" s="48"/>
      <c r="B141" s="5"/>
      <c r="C141" s="8"/>
      <c r="D141" s="8"/>
      <c r="E141" s="40" t="str">
        <f>IFERROR(VLOOKUP(DRC_Activite[[#This Row],[Typologie de l''activité*]],atc_os,2,FALSE),"")</f>
        <v/>
      </c>
      <c r="F141" s="8"/>
      <c r="G141" s="8"/>
      <c r="H141" s="8"/>
      <c r="I141" s="8"/>
      <c r="J141" s="5"/>
      <c r="K141" s="8"/>
      <c r="L141" s="41"/>
      <c r="M141" s="52"/>
      <c r="N141" s="130"/>
      <c r="O141" s="53"/>
      <c r="P141" s="8"/>
      <c r="Q141" s="8"/>
      <c r="R141" s="8"/>
      <c r="S141" s="8"/>
      <c r="T141" s="42"/>
      <c r="U141" s="8"/>
      <c r="V141" s="46"/>
      <c r="W141" s="46"/>
      <c r="X141" s="47"/>
      <c r="Y141" s="47"/>
      <c r="Z141" s="8"/>
      <c r="AA141" s="43"/>
      <c r="AB141" s="44"/>
      <c r="AC141" s="44"/>
      <c r="AD141" s="44"/>
      <c r="AE141" s="44"/>
      <c r="AF141" s="44"/>
      <c r="AG141" s="44"/>
      <c r="AH141" s="20">
        <f t="shared" si="6"/>
        <v>0</v>
      </c>
      <c r="AI141" s="43"/>
      <c r="AJ141" s="95"/>
      <c r="AK141" s="95"/>
      <c r="AL141" s="95"/>
      <c r="AM141" s="95"/>
      <c r="AN141" s="95"/>
      <c r="AO141" s="21">
        <f t="shared" si="7"/>
        <v>0</v>
      </c>
      <c r="AP141" s="50"/>
      <c r="AQ141" s="45"/>
      <c r="AR141" s="45"/>
      <c r="AS141" s="8"/>
      <c r="AT141" s="43"/>
      <c r="AU141" s="8"/>
      <c r="AV141" s="8"/>
      <c r="AW141" s="5"/>
      <c r="AX141" s="43"/>
      <c r="AY141" s="81"/>
      <c r="AZ141" s="83" t="str">
        <f t="shared" si="8"/>
        <v>DRC</v>
      </c>
      <c r="BA141" s="83" t="e">
        <f>VLOOKUP(DRC_Activite[[#This Row],[Province*]],Table19[],2,FALSE)</f>
        <v>#N/A</v>
      </c>
      <c r="BB141" s="83" t="e">
        <f>VLOOKUP(DRC_Activite[[#This Row],[Territoire*]],Table18[[Territoire]:[Code Territoire]],3,FALSE)</f>
        <v>#N/A</v>
      </c>
      <c r="BC141" s="83" t="e">
        <f>VLOOKUP(DRC_Activite[[#This Row],[Zone de santé*]],Table17[[Zone de Santé]:[Pcode ZS]],4,FALSE)</f>
        <v>#N/A</v>
      </c>
      <c r="BD141" s="128" t="str">
        <f>DRC_Activite[[#This Row],[Typologie de l''activité*]]&amp;DRC_Activite[[#This Row],[Modalités d''intervention*]]</f>
        <v/>
      </c>
    </row>
    <row r="142" spans="1:56" x14ac:dyDescent="0.35">
      <c r="A142" s="48"/>
      <c r="B142" s="5"/>
      <c r="C142" s="8"/>
      <c r="D142" s="8"/>
      <c r="E142" s="40" t="str">
        <f>IFERROR(VLOOKUP(DRC_Activite[[#This Row],[Typologie de l''activité*]],atc_os,2,FALSE),"")</f>
        <v/>
      </c>
      <c r="F142" s="8"/>
      <c r="G142" s="8"/>
      <c r="H142" s="8"/>
      <c r="I142" s="8"/>
      <c r="J142" s="5"/>
      <c r="K142" s="8"/>
      <c r="L142" s="41"/>
      <c r="M142" s="52"/>
      <c r="N142" s="130"/>
      <c r="O142" s="53"/>
      <c r="P142" s="8"/>
      <c r="Q142" s="8"/>
      <c r="R142" s="8"/>
      <c r="S142" s="8"/>
      <c r="T142" s="42"/>
      <c r="U142" s="8"/>
      <c r="V142" s="46"/>
      <c r="W142" s="46"/>
      <c r="X142" s="47"/>
      <c r="Y142" s="47"/>
      <c r="Z142" s="8"/>
      <c r="AA142" s="43"/>
      <c r="AB142" s="44"/>
      <c r="AC142" s="44"/>
      <c r="AD142" s="44"/>
      <c r="AE142" s="44"/>
      <c r="AF142" s="44"/>
      <c r="AG142" s="44"/>
      <c r="AH142" s="20">
        <f t="shared" si="6"/>
        <v>0</v>
      </c>
      <c r="AI142" s="43"/>
      <c r="AJ142" s="95"/>
      <c r="AK142" s="95"/>
      <c r="AL142" s="95"/>
      <c r="AM142" s="95"/>
      <c r="AN142" s="95"/>
      <c r="AO142" s="21">
        <f t="shared" si="7"/>
        <v>0</v>
      </c>
      <c r="AP142" s="50"/>
      <c r="AQ142" s="45"/>
      <c r="AR142" s="45"/>
      <c r="AS142" s="8"/>
      <c r="AT142" s="43"/>
      <c r="AU142" s="8"/>
      <c r="AV142" s="8"/>
      <c r="AW142" s="5"/>
      <c r="AX142" s="43"/>
      <c r="AY142" s="81"/>
      <c r="AZ142" s="83" t="str">
        <f t="shared" si="8"/>
        <v>DRC</v>
      </c>
      <c r="BA142" s="83" t="e">
        <f>VLOOKUP(DRC_Activite[[#This Row],[Province*]],Table19[],2,FALSE)</f>
        <v>#N/A</v>
      </c>
      <c r="BB142" s="83" t="e">
        <f>VLOOKUP(DRC_Activite[[#This Row],[Territoire*]],Table18[[Territoire]:[Code Territoire]],3,FALSE)</f>
        <v>#N/A</v>
      </c>
      <c r="BC142" s="83" t="e">
        <f>VLOOKUP(DRC_Activite[[#This Row],[Zone de santé*]],Table17[[Zone de Santé]:[Pcode ZS]],4,FALSE)</f>
        <v>#N/A</v>
      </c>
      <c r="BD142" s="128" t="str">
        <f>DRC_Activite[[#This Row],[Typologie de l''activité*]]&amp;DRC_Activite[[#This Row],[Modalités d''intervention*]]</f>
        <v/>
      </c>
    </row>
    <row r="143" spans="1:56" x14ac:dyDescent="0.35">
      <c r="A143" s="48"/>
      <c r="B143" s="5"/>
      <c r="C143" s="8"/>
      <c r="D143" s="8"/>
      <c r="E143" s="40" t="str">
        <f>IFERROR(VLOOKUP(DRC_Activite[[#This Row],[Typologie de l''activité*]],atc_os,2,FALSE),"")</f>
        <v/>
      </c>
      <c r="F143" s="8"/>
      <c r="G143" s="8"/>
      <c r="H143" s="8"/>
      <c r="I143" s="8"/>
      <c r="J143" s="5"/>
      <c r="K143" s="8"/>
      <c r="L143" s="41"/>
      <c r="M143" s="52"/>
      <c r="N143" s="130"/>
      <c r="O143" s="53"/>
      <c r="P143" s="8"/>
      <c r="Q143" s="8"/>
      <c r="R143" s="8"/>
      <c r="S143" s="8"/>
      <c r="T143" s="42"/>
      <c r="U143" s="8"/>
      <c r="V143" s="46"/>
      <c r="W143" s="46"/>
      <c r="X143" s="47"/>
      <c r="Y143" s="47"/>
      <c r="Z143" s="8"/>
      <c r="AA143" s="43"/>
      <c r="AB143" s="44"/>
      <c r="AC143" s="44"/>
      <c r="AD143" s="44"/>
      <c r="AE143" s="44"/>
      <c r="AF143" s="44"/>
      <c r="AG143" s="44"/>
      <c r="AH143" s="20">
        <f t="shared" si="6"/>
        <v>0</v>
      </c>
      <c r="AI143" s="43"/>
      <c r="AJ143" s="95"/>
      <c r="AK143" s="95"/>
      <c r="AL143" s="95"/>
      <c r="AM143" s="95"/>
      <c r="AN143" s="95"/>
      <c r="AO143" s="21">
        <f t="shared" si="7"/>
        <v>0</v>
      </c>
      <c r="AP143" s="50"/>
      <c r="AQ143" s="45"/>
      <c r="AR143" s="45"/>
      <c r="AS143" s="8"/>
      <c r="AT143" s="43"/>
      <c r="AU143" s="8"/>
      <c r="AV143" s="8"/>
      <c r="AW143" s="5"/>
      <c r="AX143" s="43"/>
      <c r="AY143" s="81"/>
      <c r="AZ143" s="83" t="str">
        <f t="shared" si="8"/>
        <v>DRC</v>
      </c>
      <c r="BA143" s="83" t="e">
        <f>VLOOKUP(DRC_Activite[[#This Row],[Province*]],Table19[],2,FALSE)</f>
        <v>#N/A</v>
      </c>
      <c r="BB143" s="83" t="e">
        <f>VLOOKUP(DRC_Activite[[#This Row],[Territoire*]],Table18[[Territoire]:[Code Territoire]],3,FALSE)</f>
        <v>#N/A</v>
      </c>
      <c r="BC143" s="83" t="e">
        <f>VLOOKUP(DRC_Activite[[#This Row],[Zone de santé*]],Table17[[Zone de Santé]:[Pcode ZS]],4,FALSE)</f>
        <v>#N/A</v>
      </c>
      <c r="BD143" s="128" t="str">
        <f>DRC_Activite[[#This Row],[Typologie de l''activité*]]&amp;DRC_Activite[[#This Row],[Modalités d''intervention*]]</f>
        <v/>
      </c>
    </row>
    <row r="144" spans="1:56" x14ac:dyDescent="0.35">
      <c r="A144" s="48"/>
      <c r="B144" s="5"/>
      <c r="C144" s="8"/>
      <c r="D144" s="8"/>
      <c r="E144" s="40" t="str">
        <f>IFERROR(VLOOKUP(DRC_Activite[[#This Row],[Typologie de l''activité*]],atc_os,2,FALSE),"")</f>
        <v/>
      </c>
      <c r="F144" s="8"/>
      <c r="G144" s="8"/>
      <c r="H144" s="8"/>
      <c r="I144" s="8"/>
      <c r="J144" s="5"/>
      <c r="K144" s="8"/>
      <c r="L144" s="41"/>
      <c r="M144" s="52"/>
      <c r="N144" s="130"/>
      <c r="O144" s="53"/>
      <c r="P144" s="8"/>
      <c r="Q144" s="8"/>
      <c r="R144" s="8"/>
      <c r="S144" s="8"/>
      <c r="T144" s="42"/>
      <c r="U144" s="8"/>
      <c r="V144" s="46"/>
      <c r="W144" s="46"/>
      <c r="X144" s="47"/>
      <c r="Y144" s="47"/>
      <c r="Z144" s="8"/>
      <c r="AA144" s="43"/>
      <c r="AB144" s="44"/>
      <c r="AC144" s="44"/>
      <c r="AD144" s="44"/>
      <c r="AE144" s="44"/>
      <c r="AF144" s="44"/>
      <c r="AG144" s="44"/>
      <c r="AH144" s="20">
        <f t="shared" si="6"/>
        <v>0</v>
      </c>
      <c r="AI144" s="43"/>
      <c r="AJ144" s="95"/>
      <c r="AK144" s="95"/>
      <c r="AL144" s="95"/>
      <c r="AM144" s="95"/>
      <c r="AN144" s="95"/>
      <c r="AO144" s="21">
        <f t="shared" si="7"/>
        <v>0</v>
      </c>
      <c r="AP144" s="50"/>
      <c r="AQ144" s="45"/>
      <c r="AR144" s="45"/>
      <c r="AS144" s="8"/>
      <c r="AT144" s="43"/>
      <c r="AU144" s="8"/>
      <c r="AV144" s="8"/>
      <c r="AW144" s="5"/>
      <c r="AX144" s="43"/>
      <c r="AY144" s="81"/>
      <c r="AZ144" s="83" t="str">
        <f t="shared" si="8"/>
        <v>DRC</v>
      </c>
      <c r="BA144" s="83" t="e">
        <f>VLOOKUP(DRC_Activite[[#This Row],[Province*]],Table19[],2,FALSE)</f>
        <v>#N/A</v>
      </c>
      <c r="BB144" s="83" t="e">
        <f>VLOOKUP(DRC_Activite[[#This Row],[Territoire*]],Table18[[Territoire]:[Code Territoire]],3,FALSE)</f>
        <v>#N/A</v>
      </c>
      <c r="BC144" s="83" t="e">
        <f>VLOOKUP(DRC_Activite[[#This Row],[Zone de santé*]],Table17[[Zone de Santé]:[Pcode ZS]],4,FALSE)</f>
        <v>#N/A</v>
      </c>
      <c r="BD144" s="128" t="str">
        <f>DRC_Activite[[#This Row],[Typologie de l''activité*]]&amp;DRC_Activite[[#This Row],[Modalités d''intervention*]]</f>
        <v/>
      </c>
    </row>
    <row r="145" spans="1:56" x14ac:dyDescent="0.35">
      <c r="A145" s="48"/>
      <c r="B145" s="5"/>
      <c r="C145" s="8"/>
      <c r="D145" s="8"/>
      <c r="E145" s="40" t="str">
        <f>IFERROR(VLOOKUP(DRC_Activite[[#This Row],[Typologie de l''activité*]],atc_os,2,FALSE),"")</f>
        <v/>
      </c>
      <c r="F145" s="8"/>
      <c r="G145" s="8"/>
      <c r="H145" s="8"/>
      <c r="I145" s="8"/>
      <c r="J145" s="5"/>
      <c r="K145" s="8"/>
      <c r="L145" s="41"/>
      <c r="M145" s="52"/>
      <c r="N145" s="130"/>
      <c r="O145" s="53"/>
      <c r="P145" s="8"/>
      <c r="Q145" s="8"/>
      <c r="R145" s="8"/>
      <c r="S145" s="8"/>
      <c r="T145" s="42"/>
      <c r="U145" s="8"/>
      <c r="V145" s="46"/>
      <c r="W145" s="46"/>
      <c r="X145" s="47"/>
      <c r="Y145" s="47"/>
      <c r="Z145" s="8"/>
      <c r="AA145" s="43"/>
      <c r="AB145" s="44"/>
      <c r="AC145" s="44"/>
      <c r="AD145" s="44"/>
      <c r="AE145" s="44"/>
      <c r="AF145" s="44"/>
      <c r="AG145" s="44"/>
      <c r="AH145" s="20">
        <f t="shared" si="6"/>
        <v>0</v>
      </c>
      <c r="AI145" s="43"/>
      <c r="AJ145" s="95"/>
      <c r="AK145" s="95"/>
      <c r="AL145" s="95"/>
      <c r="AM145" s="95"/>
      <c r="AN145" s="95"/>
      <c r="AO145" s="21">
        <f t="shared" si="7"/>
        <v>0</v>
      </c>
      <c r="AP145" s="50"/>
      <c r="AQ145" s="45"/>
      <c r="AR145" s="45"/>
      <c r="AS145" s="8"/>
      <c r="AT145" s="43"/>
      <c r="AU145" s="8"/>
      <c r="AV145" s="8"/>
      <c r="AW145" s="5"/>
      <c r="AX145" s="43"/>
      <c r="AY145" s="81"/>
      <c r="AZ145" s="83" t="str">
        <f t="shared" si="8"/>
        <v>DRC</v>
      </c>
      <c r="BA145" s="83" t="e">
        <f>VLOOKUP(DRC_Activite[[#This Row],[Province*]],Table19[],2,FALSE)</f>
        <v>#N/A</v>
      </c>
      <c r="BB145" s="83" t="e">
        <f>VLOOKUP(DRC_Activite[[#This Row],[Territoire*]],Table18[[Territoire]:[Code Territoire]],3,FALSE)</f>
        <v>#N/A</v>
      </c>
      <c r="BC145" s="83" t="e">
        <f>VLOOKUP(DRC_Activite[[#This Row],[Zone de santé*]],Table17[[Zone de Santé]:[Pcode ZS]],4,FALSE)</f>
        <v>#N/A</v>
      </c>
      <c r="BD145" s="128" t="str">
        <f>DRC_Activite[[#This Row],[Typologie de l''activité*]]&amp;DRC_Activite[[#This Row],[Modalités d''intervention*]]</f>
        <v/>
      </c>
    </row>
    <row r="146" spans="1:56" x14ac:dyDescent="0.35">
      <c r="A146" s="48"/>
      <c r="B146" s="5"/>
      <c r="C146" s="8"/>
      <c r="D146" s="8"/>
      <c r="E146" s="40" t="str">
        <f>IFERROR(VLOOKUP(DRC_Activite[[#This Row],[Typologie de l''activité*]],atc_os,2,FALSE),"")</f>
        <v/>
      </c>
      <c r="F146" s="8"/>
      <c r="G146" s="8"/>
      <c r="H146" s="8"/>
      <c r="I146" s="8"/>
      <c r="J146" s="5"/>
      <c r="K146" s="8"/>
      <c r="L146" s="41"/>
      <c r="M146" s="52"/>
      <c r="N146" s="130"/>
      <c r="O146" s="53"/>
      <c r="P146" s="8"/>
      <c r="Q146" s="8"/>
      <c r="R146" s="8"/>
      <c r="S146" s="8"/>
      <c r="T146" s="42"/>
      <c r="U146" s="8"/>
      <c r="V146" s="46"/>
      <c r="W146" s="46"/>
      <c r="X146" s="47"/>
      <c r="Y146" s="47"/>
      <c r="Z146" s="8"/>
      <c r="AA146" s="43"/>
      <c r="AB146" s="44"/>
      <c r="AC146" s="44"/>
      <c r="AD146" s="44"/>
      <c r="AE146" s="44"/>
      <c r="AF146" s="44"/>
      <c r="AG146" s="44"/>
      <c r="AH146" s="20">
        <f t="shared" si="6"/>
        <v>0</v>
      </c>
      <c r="AI146" s="43"/>
      <c r="AJ146" s="95"/>
      <c r="AK146" s="95"/>
      <c r="AL146" s="95"/>
      <c r="AM146" s="95"/>
      <c r="AN146" s="95"/>
      <c r="AO146" s="21">
        <f t="shared" si="7"/>
        <v>0</v>
      </c>
      <c r="AP146" s="50"/>
      <c r="AQ146" s="45"/>
      <c r="AR146" s="45"/>
      <c r="AS146" s="8"/>
      <c r="AT146" s="43"/>
      <c r="AU146" s="8"/>
      <c r="AV146" s="8"/>
      <c r="AW146" s="5"/>
      <c r="AX146" s="43"/>
      <c r="AY146" s="81"/>
      <c r="AZ146" s="83" t="str">
        <f t="shared" si="8"/>
        <v>DRC</v>
      </c>
      <c r="BA146" s="83" t="e">
        <f>VLOOKUP(DRC_Activite[[#This Row],[Province*]],Table19[],2,FALSE)</f>
        <v>#N/A</v>
      </c>
      <c r="BB146" s="83" t="e">
        <f>VLOOKUP(DRC_Activite[[#This Row],[Territoire*]],Table18[[Territoire]:[Code Territoire]],3,FALSE)</f>
        <v>#N/A</v>
      </c>
      <c r="BC146" s="83" t="e">
        <f>VLOOKUP(DRC_Activite[[#This Row],[Zone de santé*]],Table17[[Zone de Santé]:[Pcode ZS]],4,FALSE)</f>
        <v>#N/A</v>
      </c>
      <c r="BD146" s="128" t="str">
        <f>DRC_Activite[[#This Row],[Typologie de l''activité*]]&amp;DRC_Activite[[#This Row],[Modalités d''intervention*]]</f>
        <v/>
      </c>
    </row>
    <row r="147" spans="1:56" x14ac:dyDescent="0.35">
      <c r="A147" s="48"/>
      <c r="B147" s="5"/>
      <c r="C147" s="8"/>
      <c r="D147" s="8"/>
      <c r="E147" s="40" t="str">
        <f>IFERROR(VLOOKUP(DRC_Activite[[#This Row],[Typologie de l''activité*]],atc_os,2,FALSE),"")</f>
        <v/>
      </c>
      <c r="F147" s="8"/>
      <c r="G147" s="8"/>
      <c r="H147" s="8"/>
      <c r="I147" s="8"/>
      <c r="J147" s="5"/>
      <c r="K147" s="8"/>
      <c r="L147" s="41"/>
      <c r="M147" s="52"/>
      <c r="N147" s="130"/>
      <c r="O147" s="53"/>
      <c r="P147" s="8"/>
      <c r="Q147" s="8"/>
      <c r="R147" s="8"/>
      <c r="S147" s="8"/>
      <c r="T147" s="42"/>
      <c r="U147" s="8"/>
      <c r="V147" s="46"/>
      <c r="W147" s="46"/>
      <c r="X147" s="47"/>
      <c r="Y147" s="47"/>
      <c r="Z147" s="8"/>
      <c r="AA147" s="43"/>
      <c r="AB147" s="44"/>
      <c r="AC147" s="44"/>
      <c r="AD147" s="44"/>
      <c r="AE147" s="44"/>
      <c r="AF147" s="44"/>
      <c r="AG147" s="44"/>
      <c r="AH147" s="20">
        <f t="shared" si="6"/>
        <v>0</v>
      </c>
      <c r="AI147" s="43"/>
      <c r="AJ147" s="95"/>
      <c r="AK147" s="95"/>
      <c r="AL147" s="95"/>
      <c r="AM147" s="95"/>
      <c r="AN147" s="95"/>
      <c r="AO147" s="21">
        <f t="shared" si="7"/>
        <v>0</v>
      </c>
      <c r="AP147" s="50"/>
      <c r="AQ147" s="45"/>
      <c r="AR147" s="45"/>
      <c r="AS147" s="8"/>
      <c r="AT147" s="43"/>
      <c r="AU147" s="8"/>
      <c r="AV147" s="8"/>
      <c r="AW147" s="5"/>
      <c r="AX147" s="43"/>
      <c r="AY147" s="81"/>
      <c r="AZ147" s="83" t="str">
        <f t="shared" si="8"/>
        <v>DRC</v>
      </c>
      <c r="BA147" s="83" t="e">
        <f>VLOOKUP(DRC_Activite[[#This Row],[Province*]],Table19[],2,FALSE)</f>
        <v>#N/A</v>
      </c>
      <c r="BB147" s="83" t="e">
        <f>VLOOKUP(DRC_Activite[[#This Row],[Territoire*]],Table18[[Territoire]:[Code Territoire]],3,FALSE)</f>
        <v>#N/A</v>
      </c>
      <c r="BC147" s="83" t="e">
        <f>VLOOKUP(DRC_Activite[[#This Row],[Zone de santé*]],Table17[[Zone de Santé]:[Pcode ZS]],4,FALSE)</f>
        <v>#N/A</v>
      </c>
      <c r="BD147" s="128" t="str">
        <f>DRC_Activite[[#This Row],[Typologie de l''activité*]]&amp;DRC_Activite[[#This Row],[Modalités d''intervention*]]</f>
        <v/>
      </c>
    </row>
    <row r="148" spans="1:56" x14ac:dyDescent="0.35">
      <c r="A148" s="48"/>
      <c r="B148" s="5"/>
      <c r="C148" s="8"/>
      <c r="D148" s="8"/>
      <c r="E148" s="40" t="str">
        <f>IFERROR(VLOOKUP(DRC_Activite[[#This Row],[Typologie de l''activité*]],atc_os,2,FALSE),"")</f>
        <v/>
      </c>
      <c r="F148" s="8"/>
      <c r="G148" s="8"/>
      <c r="H148" s="8"/>
      <c r="I148" s="8"/>
      <c r="J148" s="5"/>
      <c r="K148" s="8"/>
      <c r="L148" s="41"/>
      <c r="M148" s="52"/>
      <c r="N148" s="130"/>
      <c r="O148" s="53"/>
      <c r="P148" s="8"/>
      <c r="Q148" s="8"/>
      <c r="R148" s="8"/>
      <c r="S148" s="8"/>
      <c r="T148" s="42"/>
      <c r="U148" s="8"/>
      <c r="V148" s="46"/>
      <c r="W148" s="46"/>
      <c r="X148" s="47"/>
      <c r="Y148" s="47"/>
      <c r="Z148" s="8"/>
      <c r="AA148" s="43"/>
      <c r="AB148" s="44"/>
      <c r="AC148" s="44"/>
      <c r="AD148" s="44"/>
      <c r="AE148" s="44"/>
      <c r="AF148" s="44"/>
      <c r="AG148" s="44"/>
      <c r="AH148" s="20">
        <f t="shared" si="6"/>
        <v>0</v>
      </c>
      <c r="AI148" s="43"/>
      <c r="AJ148" s="95"/>
      <c r="AK148" s="95"/>
      <c r="AL148" s="95"/>
      <c r="AM148" s="95"/>
      <c r="AN148" s="95"/>
      <c r="AO148" s="21">
        <f t="shared" si="7"/>
        <v>0</v>
      </c>
      <c r="AP148" s="50"/>
      <c r="AQ148" s="45"/>
      <c r="AR148" s="45"/>
      <c r="AS148" s="8"/>
      <c r="AT148" s="43"/>
      <c r="AU148" s="8"/>
      <c r="AV148" s="8"/>
      <c r="AW148" s="5"/>
      <c r="AX148" s="43"/>
      <c r="AY148" s="81"/>
      <c r="AZ148" s="83" t="str">
        <f t="shared" si="8"/>
        <v>DRC</v>
      </c>
      <c r="BA148" s="83" t="e">
        <f>VLOOKUP(DRC_Activite[[#This Row],[Province*]],Table19[],2,FALSE)</f>
        <v>#N/A</v>
      </c>
      <c r="BB148" s="83" t="e">
        <f>VLOOKUP(DRC_Activite[[#This Row],[Territoire*]],Table18[[Territoire]:[Code Territoire]],3,FALSE)</f>
        <v>#N/A</v>
      </c>
      <c r="BC148" s="83" t="e">
        <f>VLOOKUP(DRC_Activite[[#This Row],[Zone de santé*]],Table17[[Zone de Santé]:[Pcode ZS]],4,FALSE)</f>
        <v>#N/A</v>
      </c>
      <c r="BD148" s="128" t="str">
        <f>DRC_Activite[[#This Row],[Typologie de l''activité*]]&amp;DRC_Activite[[#This Row],[Modalités d''intervention*]]</f>
        <v/>
      </c>
    </row>
    <row r="149" spans="1:56" x14ac:dyDescent="0.35">
      <c r="A149" s="48"/>
      <c r="B149" s="5"/>
      <c r="C149" s="8"/>
      <c r="D149" s="8"/>
      <c r="E149" s="40" t="str">
        <f>IFERROR(VLOOKUP(DRC_Activite[[#This Row],[Typologie de l''activité*]],atc_os,2,FALSE),"")</f>
        <v/>
      </c>
      <c r="F149" s="8"/>
      <c r="G149" s="8"/>
      <c r="H149" s="8"/>
      <c r="I149" s="8"/>
      <c r="J149" s="5"/>
      <c r="K149" s="8"/>
      <c r="L149" s="41"/>
      <c r="M149" s="52"/>
      <c r="N149" s="130"/>
      <c r="O149" s="53"/>
      <c r="P149" s="8"/>
      <c r="Q149" s="8"/>
      <c r="R149" s="8"/>
      <c r="S149" s="8"/>
      <c r="T149" s="42"/>
      <c r="U149" s="8"/>
      <c r="V149" s="46"/>
      <c r="W149" s="46"/>
      <c r="X149" s="47"/>
      <c r="Y149" s="47"/>
      <c r="Z149" s="8"/>
      <c r="AA149" s="43"/>
      <c r="AB149" s="44"/>
      <c r="AC149" s="44"/>
      <c r="AD149" s="44"/>
      <c r="AE149" s="44"/>
      <c r="AF149" s="44"/>
      <c r="AG149" s="44"/>
      <c r="AH149" s="20">
        <f t="shared" si="6"/>
        <v>0</v>
      </c>
      <c r="AI149" s="43"/>
      <c r="AJ149" s="95"/>
      <c r="AK149" s="95"/>
      <c r="AL149" s="95"/>
      <c r="AM149" s="95"/>
      <c r="AN149" s="95"/>
      <c r="AO149" s="21">
        <f t="shared" si="7"/>
        <v>0</v>
      </c>
      <c r="AP149" s="50"/>
      <c r="AQ149" s="45"/>
      <c r="AR149" s="45"/>
      <c r="AS149" s="8"/>
      <c r="AT149" s="43"/>
      <c r="AU149" s="8"/>
      <c r="AV149" s="8"/>
      <c r="AW149" s="5"/>
      <c r="AX149" s="43"/>
      <c r="AY149" s="81"/>
      <c r="AZ149" s="83" t="str">
        <f t="shared" si="8"/>
        <v>DRC</v>
      </c>
      <c r="BA149" s="83" t="e">
        <f>VLOOKUP(DRC_Activite[[#This Row],[Province*]],Table19[],2,FALSE)</f>
        <v>#N/A</v>
      </c>
      <c r="BB149" s="83" t="e">
        <f>VLOOKUP(DRC_Activite[[#This Row],[Territoire*]],Table18[[Territoire]:[Code Territoire]],3,FALSE)</f>
        <v>#N/A</v>
      </c>
      <c r="BC149" s="83" t="e">
        <f>VLOOKUP(DRC_Activite[[#This Row],[Zone de santé*]],Table17[[Zone de Santé]:[Pcode ZS]],4,FALSE)</f>
        <v>#N/A</v>
      </c>
      <c r="BD149" s="128" t="str">
        <f>DRC_Activite[[#This Row],[Typologie de l''activité*]]&amp;DRC_Activite[[#This Row],[Modalités d''intervention*]]</f>
        <v/>
      </c>
    </row>
    <row r="150" spans="1:56" x14ac:dyDescent="0.35">
      <c r="A150" s="48"/>
      <c r="B150" s="5"/>
      <c r="C150" s="8"/>
      <c r="D150" s="8"/>
      <c r="E150" s="40" t="str">
        <f>IFERROR(VLOOKUP(DRC_Activite[[#This Row],[Typologie de l''activité*]],atc_os,2,FALSE),"")</f>
        <v/>
      </c>
      <c r="F150" s="8"/>
      <c r="G150" s="8"/>
      <c r="H150" s="8"/>
      <c r="I150" s="8"/>
      <c r="J150" s="5"/>
      <c r="K150" s="8"/>
      <c r="L150" s="41"/>
      <c r="M150" s="52"/>
      <c r="N150" s="130"/>
      <c r="O150" s="53"/>
      <c r="P150" s="8"/>
      <c r="Q150" s="8"/>
      <c r="R150" s="8"/>
      <c r="S150" s="8"/>
      <c r="T150" s="42"/>
      <c r="U150" s="8"/>
      <c r="V150" s="46"/>
      <c r="W150" s="46"/>
      <c r="X150" s="47"/>
      <c r="Y150" s="47"/>
      <c r="Z150" s="8"/>
      <c r="AA150" s="43"/>
      <c r="AB150" s="44"/>
      <c r="AC150" s="44"/>
      <c r="AD150" s="44"/>
      <c r="AE150" s="44"/>
      <c r="AF150" s="44"/>
      <c r="AG150" s="44"/>
      <c r="AH150" s="20">
        <f t="shared" si="6"/>
        <v>0</v>
      </c>
      <c r="AI150" s="43"/>
      <c r="AJ150" s="95"/>
      <c r="AK150" s="95"/>
      <c r="AL150" s="95"/>
      <c r="AM150" s="95"/>
      <c r="AN150" s="95"/>
      <c r="AO150" s="21">
        <f t="shared" si="7"/>
        <v>0</v>
      </c>
      <c r="AP150" s="50"/>
      <c r="AQ150" s="45"/>
      <c r="AR150" s="45"/>
      <c r="AS150" s="8"/>
      <c r="AT150" s="43"/>
      <c r="AU150" s="8"/>
      <c r="AV150" s="8"/>
      <c r="AW150" s="5"/>
      <c r="AX150" s="43"/>
      <c r="AY150" s="81"/>
      <c r="AZ150" s="83" t="str">
        <f t="shared" si="8"/>
        <v>DRC</v>
      </c>
      <c r="BA150" s="83" t="e">
        <f>VLOOKUP(DRC_Activite[[#This Row],[Province*]],Table19[],2,FALSE)</f>
        <v>#N/A</v>
      </c>
      <c r="BB150" s="83" t="e">
        <f>VLOOKUP(DRC_Activite[[#This Row],[Territoire*]],Table18[[Territoire]:[Code Territoire]],3,FALSE)</f>
        <v>#N/A</v>
      </c>
      <c r="BC150" s="83" t="e">
        <f>VLOOKUP(DRC_Activite[[#This Row],[Zone de santé*]],Table17[[Zone de Santé]:[Pcode ZS]],4,FALSE)</f>
        <v>#N/A</v>
      </c>
      <c r="BD150" s="128" t="str">
        <f>DRC_Activite[[#This Row],[Typologie de l''activité*]]&amp;DRC_Activite[[#This Row],[Modalités d''intervention*]]</f>
        <v/>
      </c>
    </row>
    <row r="151" spans="1:56" x14ac:dyDescent="0.35">
      <c r="A151" s="48"/>
      <c r="B151" s="5"/>
      <c r="C151" s="8"/>
      <c r="D151" s="8"/>
      <c r="E151" s="40" t="str">
        <f>IFERROR(VLOOKUP(DRC_Activite[[#This Row],[Typologie de l''activité*]],atc_os,2,FALSE),"")</f>
        <v/>
      </c>
      <c r="F151" s="8"/>
      <c r="G151" s="8"/>
      <c r="H151" s="8"/>
      <c r="I151" s="8"/>
      <c r="J151" s="5"/>
      <c r="K151" s="8"/>
      <c r="L151" s="41"/>
      <c r="M151" s="52"/>
      <c r="N151" s="130"/>
      <c r="O151" s="53"/>
      <c r="P151" s="8"/>
      <c r="Q151" s="8"/>
      <c r="R151" s="8"/>
      <c r="S151" s="8"/>
      <c r="T151" s="42"/>
      <c r="U151" s="8"/>
      <c r="V151" s="46"/>
      <c r="W151" s="46"/>
      <c r="X151" s="47"/>
      <c r="Y151" s="47"/>
      <c r="Z151" s="8"/>
      <c r="AA151" s="43"/>
      <c r="AB151" s="44"/>
      <c r="AC151" s="44"/>
      <c r="AD151" s="44"/>
      <c r="AE151" s="44"/>
      <c r="AF151" s="44"/>
      <c r="AG151" s="44"/>
      <c r="AH151" s="20">
        <f t="shared" si="6"/>
        <v>0</v>
      </c>
      <c r="AI151" s="43"/>
      <c r="AJ151" s="95"/>
      <c r="AK151" s="95"/>
      <c r="AL151" s="95"/>
      <c r="AM151" s="95"/>
      <c r="AN151" s="95"/>
      <c r="AO151" s="21">
        <f t="shared" si="7"/>
        <v>0</v>
      </c>
      <c r="AP151" s="50"/>
      <c r="AQ151" s="45"/>
      <c r="AR151" s="45"/>
      <c r="AS151" s="8"/>
      <c r="AT151" s="43"/>
      <c r="AU151" s="8"/>
      <c r="AV151" s="8"/>
      <c r="AW151" s="5"/>
      <c r="AX151" s="43"/>
      <c r="AY151" s="81"/>
      <c r="AZ151" s="83" t="str">
        <f t="shared" si="8"/>
        <v>DRC</v>
      </c>
      <c r="BA151" s="83" t="e">
        <f>VLOOKUP(DRC_Activite[[#This Row],[Province*]],Table19[],2,FALSE)</f>
        <v>#N/A</v>
      </c>
      <c r="BB151" s="83" t="e">
        <f>VLOOKUP(DRC_Activite[[#This Row],[Territoire*]],Table18[[Territoire]:[Code Territoire]],3,FALSE)</f>
        <v>#N/A</v>
      </c>
      <c r="BC151" s="83" t="e">
        <f>VLOOKUP(DRC_Activite[[#This Row],[Zone de santé*]],Table17[[Zone de Santé]:[Pcode ZS]],4,FALSE)</f>
        <v>#N/A</v>
      </c>
      <c r="BD151" s="128" t="str">
        <f>DRC_Activite[[#This Row],[Typologie de l''activité*]]&amp;DRC_Activite[[#This Row],[Modalités d''intervention*]]</f>
        <v/>
      </c>
    </row>
    <row r="152" spans="1:56" x14ac:dyDescent="0.35">
      <c r="A152" s="48"/>
      <c r="B152" s="5"/>
      <c r="C152" s="8"/>
      <c r="D152" s="8"/>
      <c r="E152" s="40" t="str">
        <f>IFERROR(VLOOKUP(DRC_Activite[[#This Row],[Typologie de l''activité*]],atc_os,2,FALSE),"")</f>
        <v/>
      </c>
      <c r="F152" s="8"/>
      <c r="G152" s="8"/>
      <c r="H152" s="8"/>
      <c r="I152" s="8"/>
      <c r="J152" s="5"/>
      <c r="K152" s="8"/>
      <c r="L152" s="41"/>
      <c r="M152" s="52"/>
      <c r="N152" s="130"/>
      <c r="O152" s="53"/>
      <c r="P152" s="8"/>
      <c r="Q152" s="8"/>
      <c r="R152" s="8"/>
      <c r="S152" s="8"/>
      <c r="T152" s="42"/>
      <c r="U152" s="8"/>
      <c r="V152" s="46"/>
      <c r="W152" s="46"/>
      <c r="X152" s="47"/>
      <c r="Y152" s="47"/>
      <c r="Z152" s="8"/>
      <c r="AA152" s="43"/>
      <c r="AB152" s="44"/>
      <c r="AC152" s="44"/>
      <c r="AD152" s="44"/>
      <c r="AE152" s="44"/>
      <c r="AF152" s="44"/>
      <c r="AG152" s="44"/>
      <c r="AH152" s="20">
        <f t="shared" si="6"/>
        <v>0</v>
      </c>
      <c r="AI152" s="43"/>
      <c r="AJ152" s="95"/>
      <c r="AK152" s="95"/>
      <c r="AL152" s="95"/>
      <c r="AM152" s="95"/>
      <c r="AN152" s="95"/>
      <c r="AO152" s="21">
        <f t="shared" si="7"/>
        <v>0</v>
      </c>
      <c r="AP152" s="50"/>
      <c r="AQ152" s="45"/>
      <c r="AR152" s="45"/>
      <c r="AS152" s="8"/>
      <c r="AT152" s="43"/>
      <c r="AU152" s="8"/>
      <c r="AV152" s="8"/>
      <c r="AW152" s="5"/>
      <c r="AX152" s="43"/>
      <c r="AY152" s="81"/>
      <c r="AZ152" s="83" t="str">
        <f t="shared" si="8"/>
        <v>DRC</v>
      </c>
      <c r="BA152" s="83" t="e">
        <f>VLOOKUP(DRC_Activite[[#This Row],[Province*]],Table19[],2,FALSE)</f>
        <v>#N/A</v>
      </c>
      <c r="BB152" s="83" t="e">
        <f>VLOOKUP(DRC_Activite[[#This Row],[Territoire*]],Table18[[Territoire]:[Code Territoire]],3,FALSE)</f>
        <v>#N/A</v>
      </c>
      <c r="BC152" s="83" t="e">
        <f>VLOOKUP(DRC_Activite[[#This Row],[Zone de santé*]],Table17[[Zone de Santé]:[Pcode ZS]],4,FALSE)</f>
        <v>#N/A</v>
      </c>
      <c r="BD152" s="128" t="str">
        <f>DRC_Activite[[#This Row],[Typologie de l''activité*]]&amp;DRC_Activite[[#This Row],[Modalités d''intervention*]]</f>
        <v/>
      </c>
    </row>
    <row r="153" spans="1:56" x14ac:dyDescent="0.35">
      <c r="A153" s="48"/>
      <c r="B153" s="5"/>
      <c r="C153" s="8"/>
      <c r="D153" s="8"/>
      <c r="E153" s="40" t="str">
        <f>IFERROR(VLOOKUP(DRC_Activite[[#This Row],[Typologie de l''activité*]],atc_os,2,FALSE),"")</f>
        <v/>
      </c>
      <c r="F153" s="8"/>
      <c r="G153" s="8"/>
      <c r="H153" s="8"/>
      <c r="I153" s="8"/>
      <c r="J153" s="5"/>
      <c r="K153" s="8"/>
      <c r="L153" s="41"/>
      <c r="M153" s="52"/>
      <c r="N153" s="130"/>
      <c r="O153" s="53"/>
      <c r="P153" s="8"/>
      <c r="Q153" s="8"/>
      <c r="R153" s="8"/>
      <c r="S153" s="8"/>
      <c r="T153" s="42"/>
      <c r="U153" s="8"/>
      <c r="V153" s="46"/>
      <c r="W153" s="46"/>
      <c r="X153" s="47"/>
      <c r="Y153" s="47"/>
      <c r="Z153" s="8"/>
      <c r="AA153" s="43"/>
      <c r="AB153" s="44"/>
      <c r="AC153" s="44"/>
      <c r="AD153" s="44"/>
      <c r="AE153" s="44"/>
      <c r="AF153" s="44"/>
      <c r="AG153" s="44"/>
      <c r="AH153" s="20">
        <f t="shared" si="6"/>
        <v>0</v>
      </c>
      <c r="AI153" s="43"/>
      <c r="AJ153" s="95"/>
      <c r="AK153" s="95"/>
      <c r="AL153" s="95"/>
      <c r="AM153" s="95"/>
      <c r="AN153" s="95"/>
      <c r="AO153" s="21">
        <f t="shared" si="7"/>
        <v>0</v>
      </c>
      <c r="AP153" s="50"/>
      <c r="AQ153" s="45"/>
      <c r="AR153" s="45"/>
      <c r="AS153" s="8"/>
      <c r="AT153" s="43"/>
      <c r="AU153" s="8"/>
      <c r="AV153" s="8"/>
      <c r="AW153" s="5"/>
      <c r="AX153" s="43"/>
      <c r="AY153" s="81"/>
      <c r="AZ153" s="83" t="str">
        <f t="shared" si="8"/>
        <v>DRC</v>
      </c>
      <c r="BA153" s="83" t="e">
        <f>VLOOKUP(DRC_Activite[[#This Row],[Province*]],Table19[],2,FALSE)</f>
        <v>#N/A</v>
      </c>
      <c r="BB153" s="83" t="e">
        <f>VLOOKUP(DRC_Activite[[#This Row],[Territoire*]],Table18[[Territoire]:[Code Territoire]],3,FALSE)</f>
        <v>#N/A</v>
      </c>
      <c r="BC153" s="83" t="e">
        <f>VLOOKUP(DRC_Activite[[#This Row],[Zone de santé*]],Table17[[Zone de Santé]:[Pcode ZS]],4,FALSE)</f>
        <v>#N/A</v>
      </c>
      <c r="BD153" s="128" t="str">
        <f>DRC_Activite[[#This Row],[Typologie de l''activité*]]&amp;DRC_Activite[[#This Row],[Modalités d''intervention*]]</f>
        <v/>
      </c>
    </row>
    <row r="154" spans="1:56" x14ac:dyDescent="0.35">
      <c r="A154" s="48"/>
      <c r="B154" s="5"/>
      <c r="C154" s="8"/>
      <c r="D154" s="8"/>
      <c r="E154" s="40" t="str">
        <f>IFERROR(VLOOKUP(DRC_Activite[[#This Row],[Typologie de l''activité*]],atc_os,2,FALSE),"")</f>
        <v/>
      </c>
      <c r="F154" s="8"/>
      <c r="G154" s="8"/>
      <c r="H154" s="8"/>
      <c r="I154" s="8"/>
      <c r="J154" s="5"/>
      <c r="K154" s="8"/>
      <c r="L154" s="41"/>
      <c r="M154" s="52"/>
      <c r="N154" s="130"/>
      <c r="O154" s="53"/>
      <c r="P154" s="8"/>
      <c r="Q154" s="8"/>
      <c r="R154" s="8"/>
      <c r="S154" s="8"/>
      <c r="T154" s="42"/>
      <c r="U154" s="8"/>
      <c r="V154" s="46"/>
      <c r="W154" s="46"/>
      <c r="X154" s="47"/>
      <c r="Y154" s="47"/>
      <c r="Z154" s="8"/>
      <c r="AA154" s="43"/>
      <c r="AB154" s="44"/>
      <c r="AC154" s="44"/>
      <c r="AD154" s="44"/>
      <c r="AE154" s="44"/>
      <c r="AF154" s="44"/>
      <c r="AG154" s="44"/>
      <c r="AH154" s="20">
        <f t="shared" si="6"/>
        <v>0</v>
      </c>
      <c r="AI154" s="43"/>
      <c r="AJ154" s="95"/>
      <c r="AK154" s="95"/>
      <c r="AL154" s="95"/>
      <c r="AM154" s="95"/>
      <c r="AN154" s="95"/>
      <c r="AO154" s="21">
        <f t="shared" si="7"/>
        <v>0</v>
      </c>
      <c r="AP154" s="50"/>
      <c r="AQ154" s="45"/>
      <c r="AR154" s="45"/>
      <c r="AS154" s="8"/>
      <c r="AT154" s="43"/>
      <c r="AU154" s="8"/>
      <c r="AV154" s="8"/>
      <c r="AW154" s="5"/>
      <c r="AX154" s="43"/>
      <c r="AY154" s="81"/>
      <c r="AZ154" s="83" t="str">
        <f t="shared" si="8"/>
        <v>DRC</v>
      </c>
      <c r="BA154" s="83" t="e">
        <f>VLOOKUP(DRC_Activite[[#This Row],[Province*]],Table19[],2,FALSE)</f>
        <v>#N/A</v>
      </c>
      <c r="BB154" s="83" t="e">
        <f>VLOOKUP(DRC_Activite[[#This Row],[Territoire*]],Table18[[Territoire]:[Code Territoire]],3,FALSE)</f>
        <v>#N/A</v>
      </c>
      <c r="BC154" s="83" t="e">
        <f>VLOOKUP(DRC_Activite[[#This Row],[Zone de santé*]],Table17[[Zone de Santé]:[Pcode ZS]],4,FALSE)</f>
        <v>#N/A</v>
      </c>
      <c r="BD154" s="128" t="str">
        <f>DRC_Activite[[#This Row],[Typologie de l''activité*]]&amp;DRC_Activite[[#This Row],[Modalités d''intervention*]]</f>
        <v/>
      </c>
    </row>
    <row r="155" spans="1:56" x14ac:dyDescent="0.35">
      <c r="A155" s="48"/>
      <c r="B155" s="5"/>
      <c r="C155" s="8"/>
      <c r="D155" s="8"/>
      <c r="E155" s="40" t="str">
        <f>IFERROR(VLOOKUP(DRC_Activite[[#This Row],[Typologie de l''activité*]],atc_os,2,FALSE),"")</f>
        <v/>
      </c>
      <c r="F155" s="8"/>
      <c r="G155" s="8"/>
      <c r="H155" s="8"/>
      <c r="I155" s="8"/>
      <c r="J155" s="5"/>
      <c r="K155" s="8"/>
      <c r="L155" s="41"/>
      <c r="M155" s="52"/>
      <c r="N155" s="130"/>
      <c r="O155" s="53"/>
      <c r="P155" s="8"/>
      <c r="Q155" s="8"/>
      <c r="R155" s="8"/>
      <c r="S155" s="8"/>
      <c r="T155" s="42"/>
      <c r="U155" s="8"/>
      <c r="V155" s="46"/>
      <c r="W155" s="46"/>
      <c r="X155" s="47"/>
      <c r="Y155" s="47"/>
      <c r="Z155" s="8"/>
      <c r="AA155" s="43"/>
      <c r="AB155" s="44"/>
      <c r="AC155" s="44"/>
      <c r="AD155" s="44"/>
      <c r="AE155" s="44"/>
      <c r="AF155" s="44"/>
      <c r="AG155" s="44"/>
      <c r="AH155" s="20">
        <f t="shared" si="6"/>
        <v>0</v>
      </c>
      <c r="AI155" s="43"/>
      <c r="AJ155" s="95"/>
      <c r="AK155" s="95"/>
      <c r="AL155" s="95"/>
      <c r="AM155" s="95"/>
      <c r="AN155" s="95"/>
      <c r="AO155" s="21">
        <f t="shared" si="7"/>
        <v>0</v>
      </c>
      <c r="AP155" s="50"/>
      <c r="AQ155" s="45"/>
      <c r="AR155" s="45"/>
      <c r="AS155" s="8"/>
      <c r="AT155" s="43"/>
      <c r="AU155" s="8"/>
      <c r="AV155" s="8"/>
      <c r="AW155" s="5"/>
      <c r="AX155" s="43"/>
      <c r="AY155" s="81"/>
      <c r="AZ155" s="83" t="str">
        <f t="shared" si="8"/>
        <v>DRC</v>
      </c>
      <c r="BA155" s="83" t="e">
        <f>VLOOKUP(DRC_Activite[[#This Row],[Province*]],Table19[],2,FALSE)</f>
        <v>#N/A</v>
      </c>
      <c r="BB155" s="83" t="e">
        <f>VLOOKUP(DRC_Activite[[#This Row],[Territoire*]],Table18[[Territoire]:[Code Territoire]],3,FALSE)</f>
        <v>#N/A</v>
      </c>
      <c r="BC155" s="83" t="e">
        <f>VLOOKUP(DRC_Activite[[#This Row],[Zone de santé*]],Table17[[Zone de Santé]:[Pcode ZS]],4,FALSE)</f>
        <v>#N/A</v>
      </c>
      <c r="BD155" s="128" t="str">
        <f>DRC_Activite[[#This Row],[Typologie de l''activité*]]&amp;DRC_Activite[[#This Row],[Modalités d''intervention*]]</f>
        <v/>
      </c>
    </row>
    <row r="156" spans="1:56" x14ac:dyDescent="0.35">
      <c r="A156" s="48"/>
      <c r="B156" s="5"/>
      <c r="C156" s="8"/>
      <c r="D156" s="8"/>
      <c r="E156" s="40" t="str">
        <f>IFERROR(VLOOKUP(DRC_Activite[[#This Row],[Typologie de l''activité*]],atc_os,2,FALSE),"")</f>
        <v/>
      </c>
      <c r="F156" s="8"/>
      <c r="G156" s="8"/>
      <c r="H156" s="8"/>
      <c r="I156" s="8"/>
      <c r="J156" s="5"/>
      <c r="K156" s="8"/>
      <c r="L156" s="41"/>
      <c r="M156" s="52"/>
      <c r="N156" s="130"/>
      <c r="O156" s="53"/>
      <c r="P156" s="8"/>
      <c r="Q156" s="8"/>
      <c r="R156" s="8"/>
      <c r="S156" s="8"/>
      <c r="T156" s="42"/>
      <c r="U156" s="8"/>
      <c r="V156" s="46"/>
      <c r="W156" s="46"/>
      <c r="X156" s="47"/>
      <c r="Y156" s="47"/>
      <c r="Z156" s="8"/>
      <c r="AA156" s="43"/>
      <c r="AB156" s="44"/>
      <c r="AC156" s="44"/>
      <c r="AD156" s="44"/>
      <c r="AE156" s="44"/>
      <c r="AF156" s="44"/>
      <c r="AG156" s="44"/>
      <c r="AH156" s="20">
        <f t="shared" si="6"/>
        <v>0</v>
      </c>
      <c r="AI156" s="43"/>
      <c r="AJ156" s="95"/>
      <c r="AK156" s="95"/>
      <c r="AL156" s="95"/>
      <c r="AM156" s="95"/>
      <c r="AN156" s="95"/>
      <c r="AO156" s="21">
        <f t="shared" si="7"/>
        <v>0</v>
      </c>
      <c r="AP156" s="50"/>
      <c r="AQ156" s="45"/>
      <c r="AR156" s="45"/>
      <c r="AS156" s="8"/>
      <c r="AT156" s="43"/>
      <c r="AU156" s="8"/>
      <c r="AV156" s="8"/>
      <c r="AW156" s="5"/>
      <c r="AX156" s="43"/>
      <c r="AY156" s="81"/>
      <c r="AZ156" s="83" t="str">
        <f t="shared" si="8"/>
        <v>DRC</v>
      </c>
      <c r="BA156" s="83" t="e">
        <f>VLOOKUP(DRC_Activite[[#This Row],[Province*]],Table19[],2,FALSE)</f>
        <v>#N/A</v>
      </c>
      <c r="BB156" s="83" t="e">
        <f>VLOOKUP(DRC_Activite[[#This Row],[Territoire*]],Table18[[Territoire]:[Code Territoire]],3,FALSE)</f>
        <v>#N/A</v>
      </c>
      <c r="BC156" s="83" t="e">
        <f>VLOOKUP(DRC_Activite[[#This Row],[Zone de santé*]],Table17[[Zone de Santé]:[Pcode ZS]],4,FALSE)</f>
        <v>#N/A</v>
      </c>
      <c r="BD156" s="128" t="str">
        <f>DRC_Activite[[#This Row],[Typologie de l''activité*]]&amp;DRC_Activite[[#This Row],[Modalités d''intervention*]]</f>
        <v/>
      </c>
    </row>
    <row r="157" spans="1:56" x14ac:dyDescent="0.35">
      <c r="A157" s="48"/>
      <c r="B157" s="5"/>
      <c r="C157" s="8"/>
      <c r="D157" s="8"/>
      <c r="E157" s="40" t="str">
        <f>IFERROR(VLOOKUP(DRC_Activite[[#This Row],[Typologie de l''activité*]],atc_os,2,FALSE),"")</f>
        <v/>
      </c>
      <c r="F157" s="8"/>
      <c r="G157" s="8"/>
      <c r="H157" s="8"/>
      <c r="I157" s="8"/>
      <c r="J157" s="5"/>
      <c r="K157" s="8"/>
      <c r="L157" s="41"/>
      <c r="M157" s="52"/>
      <c r="N157" s="130"/>
      <c r="O157" s="53"/>
      <c r="P157" s="8"/>
      <c r="Q157" s="8"/>
      <c r="R157" s="8"/>
      <c r="S157" s="8"/>
      <c r="T157" s="42"/>
      <c r="U157" s="8"/>
      <c r="V157" s="46"/>
      <c r="W157" s="46"/>
      <c r="X157" s="47"/>
      <c r="Y157" s="47"/>
      <c r="Z157" s="8"/>
      <c r="AA157" s="43"/>
      <c r="AB157" s="44"/>
      <c r="AC157" s="44"/>
      <c r="AD157" s="44"/>
      <c r="AE157" s="44"/>
      <c r="AF157" s="44"/>
      <c r="AG157" s="44"/>
      <c r="AH157" s="20">
        <f t="shared" si="6"/>
        <v>0</v>
      </c>
      <c r="AI157" s="43"/>
      <c r="AJ157" s="95"/>
      <c r="AK157" s="95"/>
      <c r="AL157" s="95"/>
      <c r="AM157" s="95"/>
      <c r="AN157" s="95"/>
      <c r="AO157" s="21">
        <f t="shared" si="7"/>
        <v>0</v>
      </c>
      <c r="AP157" s="50"/>
      <c r="AQ157" s="45"/>
      <c r="AR157" s="45"/>
      <c r="AS157" s="8"/>
      <c r="AT157" s="43"/>
      <c r="AU157" s="8"/>
      <c r="AV157" s="8"/>
      <c r="AW157" s="5"/>
      <c r="AX157" s="43"/>
      <c r="AY157" s="81"/>
      <c r="AZ157" s="83" t="str">
        <f t="shared" si="8"/>
        <v>DRC</v>
      </c>
      <c r="BA157" s="83" t="e">
        <f>VLOOKUP(DRC_Activite[[#This Row],[Province*]],Table19[],2,FALSE)</f>
        <v>#N/A</v>
      </c>
      <c r="BB157" s="83" t="e">
        <f>VLOOKUP(DRC_Activite[[#This Row],[Territoire*]],Table18[[Territoire]:[Code Territoire]],3,FALSE)</f>
        <v>#N/A</v>
      </c>
      <c r="BC157" s="83" t="e">
        <f>VLOOKUP(DRC_Activite[[#This Row],[Zone de santé*]],Table17[[Zone de Santé]:[Pcode ZS]],4,FALSE)</f>
        <v>#N/A</v>
      </c>
      <c r="BD157" s="128" t="str">
        <f>DRC_Activite[[#This Row],[Typologie de l''activité*]]&amp;DRC_Activite[[#This Row],[Modalités d''intervention*]]</f>
        <v/>
      </c>
    </row>
    <row r="158" spans="1:56" x14ac:dyDescent="0.35">
      <c r="A158" s="48"/>
      <c r="B158" s="5"/>
      <c r="C158" s="8"/>
      <c r="D158" s="8"/>
      <c r="E158" s="40" t="str">
        <f>IFERROR(VLOOKUP(DRC_Activite[[#This Row],[Typologie de l''activité*]],atc_os,2,FALSE),"")</f>
        <v/>
      </c>
      <c r="F158" s="8"/>
      <c r="G158" s="8"/>
      <c r="H158" s="8"/>
      <c r="I158" s="8"/>
      <c r="J158" s="5"/>
      <c r="K158" s="8"/>
      <c r="L158" s="41"/>
      <c r="M158" s="52"/>
      <c r="N158" s="130"/>
      <c r="O158" s="53"/>
      <c r="P158" s="8"/>
      <c r="Q158" s="8"/>
      <c r="R158" s="8"/>
      <c r="S158" s="8"/>
      <c r="T158" s="42"/>
      <c r="U158" s="8"/>
      <c r="V158" s="46"/>
      <c r="W158" s="46"/>
      <c r="X158" s="47"/>
      <c r="Y158" s="47"/>
      <c r="Z158" s="8"/>
      <c r="AA158" s="43"/>
      <c r="AB158" s="44"/>
      <c r="AC158" s="44"/>
      <c r="AD158" s="44"/>
      <c r="AE158" s="44"/>
      <c r="AF158" s="44"/>
      <c r="AG158" s="44"/>
      <c r="AH158" s="20">
        <f t="shared" si="6"/>
        <v>0</v>
      </c>
      <c r="AI158" s="43"/>
      <c r="AJ158" s="95"/>
      <c r="AK158" s="95"/>
      <c r="AL158" s="95"/>
      <c r="AM158" s="95"/>
      <c r="AN158" s="95"/>
      <c r="AO158" s="21">
        <f t="shared" si="7"/>
        <v>0</v>
      </c>
      <c r="AP158" s="50"/>
      <c r="AQ158" s="45"/>
      <c r="AR158" s="45"/>
      <c r="AS158" s="8"/>
      <c r="AT158" s="43"/>
      <c r="AU158" s="8"/>
      <c r="AV158" s="8"/>
      <c r="AW158" s="5"/>
      <c r="AX158" s="43"/>
      <c r="AY158" s="81"/>
      <c r="AZ158" s="83" t="str">
        <f t="shared" si="8"/>
        <v>DRC</v>
      </c>
      <c r="BA158" s="83" t="e">
        <f>VLOOKUP(DRC_Activite[[#This Row],[Province*]],Table19[],2,FALSE)</f>
        <v>#N/A</v>
      </c>
      <c r="BB158" s="83" t="e">
        <f>VLOOKUP(DRC_Activite[[#This Row],[Territoire*]],Table18[[Territoire]:[Code Territoire]],3,FALSE)</f>
        <v>#N/A</v>
      </c>
      <c r="BC158" s="83" t="e">
        <f>VLOOKUP(DRC_Activite[[#This Row],[Zone de santé*]],Table17[[Zone de Santé]:[Pcode ZS]],4,FALSE)</f>
        <v>#N/A</v>
      </c>
      <c r="BD158" s="128" t="str">
        <f>DRC_Activite[[#This Row],[Typologie de l''activité*]]&amp;DRC_Activite[[#This Row],[Modalités d''intervention*]]</f>
        <v/>
      </c>
    </row>
    <row r="159" spans="1:56" x14ac:dyDescent="0.35">
      <c r="A159" s="48"/>
      <c r="B159" s="5"/>
      <c r="C159" s="8"/>
      <c r="D159" s="8"/>
      <c r="E159" s="40" t="str">
        <f>IFERROR(VLOOKUP(DRC_Activite[[#This Row],[Typologie de l''activité*]],atc_os,2,FALSE),"")</f>
        <v/>
      </c>
      <c r="F159" s="8"/>
      <c r="G159" s="8"/>
      <c r="H159" s="8"/>
      <c r="I159" s="8"/>
      <c r="J159" s="5"/>
      <c r="K159" s="8"/>
      <c r="L159" s="41"/>
      <c r="M159" s="52"/>
      <c r="N159" s="130"/>
      <c r="O159" s="53"/>
      <c r="P159" s="8"/>
      <c r="Q159" s="8"/>
      <c r="R159" s="8"/>
      <c r="S159" s="8"/>
      <c r="T159" s="42"/>
      <c r="U159" s="8"/>
      <c r="V159" s="46"/>
      <c r="W159" s="46"/>
      <c r="X159" s="47"/>
      <c r="Y159" s="47"/>
      <c r="Z159" s="8"/>
      <c r="AA159" s="43"/>
      <c r="AB159" s="44"/>
      <c r="AC159" s="44"/>
      <c r="AD159" s="44"/>
      <c r="AE159" s="44"/>
      <c r="AF159" s="44"/>
      <c r="AG159" s="44"/>
      <c r="AH159" s="20">
        <f t="shared" si="6"/>
        <v>0</v>
      </c>
      <c r="AI159" s="43"/>
      <c r="AJ159" s="95"/>
      <c r="AK159" s="95"/>
      <c r="AL159" s="95"/>
      <c r="AM159" s="95"/>
      <c r="AN159" s="95"/>
      <c r="AO159" s="21">
        <f t="shared" si="7"/>
        <v>0</v>
      </c>
      <c r="AP159" s="50"/>
      <c r="AQ159" s="45"/>
      <c r="AR159" s="45"/>
      <c r="AS159" s="8"/>
      <c r="AT159" s="43"/>
      <c r="AU159" s="8"/>
      <c r="AV159" s="8"/>
      <c r="AW159" s="5"/>
      <c r="AX159" s="43"/>
      <c r="AY159" s="81"/>
      <c r="AZ159" s="83" t="str">
        <f t="shared" si="8"/>
        <v>DRC</v>
      </c>
      <c r="BA159" s="83" t="e">
        <f>VLOOKUP(DRC_Activite[[#This Row],[Province*]],Table19[],2,FALSE)</f>
        <v>#N/A</v>
      </c>
      <c r="BB159" s="83" t="e">
        <f>VLOOKUP(DRC_Activite[[#This Row],[Territoire*]],Table18[[Territoire]:[Code Territoire]],3,FALSE)</f>
        <v>#N/A</v>
      </c>
      <c r="BC159" s="83" t="e">
        <f>VLOOKUP(DRC_Activite[[#This Row],[Zone de santé*]],Table17[[Zone de Santé]:[Pcode ZS]],4,FALSE)</f>
        <v>#N/A</v>
      </c>
      <c r="BD159" s="128" t="str">
        <f>DRC_Activite[[#This Row],[Typologie de l''activité*]]&amp;DRC_Activite[[#This Row],[Modalités d''intervention*]]</f>
        <v/>
      </c>
    </row>
    <row r="160" spans="1:56" x14ac:dyDescent="0.35">
      <c r="A160" s="48"/>
      <c r="B160" s="5"/>
      <c r="C160" s="8"/>
      <c r="D160" s="8"/>
      <c r="E160" s="40" t="str">
        <f>IFERROR(VLOOKUP(DRC_Activite[[#This Row],[Typologie de l''activité*]],atc_os,2,FALSE),"")</f>
        <v/>
      </c>
      <c r="F160" s="8"/>
      <c r="G160" s="8"/>
      <c r="H160" s="8"/>
      <c r="I160" s="8"/>
      <c r="J160" s="5"/>
      <c r="K160" s="8"/>
      <c r="L160" s="41"/>
      <c r="M160" s="52"/>
      <c r="N160" s="130"/>
      <c r="O160" s="53"/>
      <c r="P160" s="8"/>
      <c r="Q160" s="8"/>
      <c r="R160" s="8"/>
      <c r="S160" s="8"/>
      <c r="T160" s="42"/>
      <c r="U160" s="8"/>
      <c r="V160" s="46"/>
      <c r="W160" s="46"/>
      <c r="X160" s="47"/>
      <c r="Y160" s="47"/>
      <c r="Z160" s="8"/>
      <c r="AA160" s="43"/>
      <c r="AB160" s="44"/>
      <c r="AC160" s="44"/>
      <c r="AD160" s="44"/>
      <c r="AE160" s="44"/>
      <c r="AF160" s="44"/>
      <c r="AG160" s="44"/>
      <c r="AH160" s="20">
        <f t="shared" si="6"/>
        <v>0</v>
      </c>
      <c r="AI160" s="43"/>
      <c r="AJ160" s="95"/>
      <c r="AK160" s="95"/>
      <c r="AL160" s="95"/>
      <c r="AM160" s="95"/>
      <c r="AN160" s="95"/>
      <c r="AO160" s="21">
        <f t="shared" si="7"/>
        <v>0</v>
      </c>
      <c r="AP160" s="50"/>
      <c r="AQ160" s="45"/>
      <c r="AR160" s="45"/>
      <c r="AS160" s="8"/>
      <c r="AT160" s="43"/>
      <c r="AU160" s="8"/>
      <c r="AV160" s="8"/>
      <c r="AW160" s="5"/>
      <c r="AX160" s="43"/>
      <c r="AY160" s="81"/>
      <c r="AZ160" s="83" t="str">
        <f t="shared" si="8"/>
        <v>DRC</v>
      </c>
      <c r="BA160" s="83" t="e">
        <f>VLOOKUP(DRC_Activite[[#This Row],[Province*]],Table19[],2,FALSE)</f>
        <v>#N/A</v>
      </c>
      <c r="BB160" s="83" t="e">
        <f>VLOOKUP(DRC_Activite[[#This Row],[Territoire*]],Table18[[Territoire]:[Code Territoire]],3,FALSE)</f>
        <v>#N/A</v>
      </c>
      <c r="BC160" s="83" t="e">
        <f>VLOOKUP(DRC_Activite[[#This Row],[Zone de santé*]],Table17[[Zone de Santé]:[Pcode ZS]],4,FALSE)</f>
        <v>#N/A</v>
      </c>
      <c r="BD160" s="128" t="str">
        <f>DRC_Activite[[#This Row],[Typologie de l''activité*]]&amp;DRC_Activite[[#This Row],[Modalités d''intervention*]]</f>
        <v/>
      </c>
    </row>
    <row r="161" spans="1:56" x14ac:dyDescent="0.35">
      <c r="A161" s="48"/>
      <c r="B161" s="5"/>
      <c r="C161" s="8"/>
      <c r="D161" s="8"/>
      <c r="E161" s="40" t="str">
        <f>IFERROR(VLOOKUP(DRC_Activite[[#This Row],[Typologie de l''activité*]],atc_os,2,FALSE),"")</f>
        <v/>
      </c>
      <c r="F161" s="8"/>
      <c r="G161" s="8"/>
      <c r="H161" s="8"/>
      <c r="I161" s="8"/>
      <c r="J161" s="5"/>
      <c r="K161" s="8"/>
      <c r="L161" s="41"/>
      <c r="M161" s="52"/>
      <c r="N161" s="130"/>
      <c r="O161" s="53"/>
      <c r="P161" s="8"/>
      <c r="Q161" s="8"/>
      <c r="R161" s="8"/>
      <c r="S161" s="8"/>
      <c r="T161" s="42"/>
      <c r="U161" s="8"/>
      <c r="V161" s="46"/>
      <c r="W161" s="46"/>
      <c r="X161" s="47"/>
      <c r="Y161" s="47"/>
      <c r="Z161" s="8"/>
      <c r="AA161" s="43"/>
      <c r="AB161" s="44"/>
      <c r="AC161" s="44"/>
      <c r="AD161" s="44"/>
      <c r="AE161" s="44"/>
      <c r="AF161" s="44"/>
      <c r="AG161" s="44"/>
      <c r="AH161" s="20">
        <f t="shared" si="6"/>
        <v>0</v>
      </c>
      <c r="AI161" s="43"/>
      <c r="AJ161" s="95"/>
      <c r="AK161" s="95"/>
      <c r="AL161" s="95"/>
      <c r="AM161" s="95"/>
      <c r="AN161" s="95"/>
      <c r="AO161" s="21">
        <f t="shared" si="7"/>
        <v>0</v>
      </c>
      <c r="AP161" s="50"/>
      <c r="AQ161" s="45"/>
      <c r="AR161" s="45"/>
      <c r="AS161" s="8"/>
      <c r="AT161" s="43"/>
      <c r="AU161" s="8"/>
      <c r="AV161" s="8"/>
      <c r="AW161" s="5"/>
      <c r="AX161" s="43"/>
      <c r="AY161" s="81"/>
      <c r="AZ161" s="83" t="str">
        <f t="shared" si="8"/>
        <v>DRC</v>
      </c>
      <c r="BA161" s="83" t="e">
        <f>VLOOKUP(DRC_Activite[[#This Row],[Province*]],Table19[],2,FALSE)</f>
        <v>#N/A</v>
      </c>
      <c r="BB161" s="83" t="e">
        <f>VLOOKUP(DRC_Activite[[#This Row],[Territoire*]],Table18[[Territoire]:[Code Territoire]],3,FALSE)</f>
        <v>#N/A</v>
      </c>
      <c r="BC161" s="83" t="e">
        <f>VLOOKUP(DRC_Activite[[#This Row],[Zone de santé*]],Table17[[Zone de Santé]:[Pcode ZS]],4,FALSE)</f>
        <v>#N/A</v>
      </c>
      <c r="BD161" s="128" t="str">
        <f>DRC_Activite[[#This Row],[Typologie de l''activité*]]&amp;DRC_Activite[[#This Row],[Modalités d''intervention*]]</f>
        <v/>
      </c>
    </row>
    <row r="162" spans="1:56" x14ac:dyDescent="0.35">
      <c r="A162" s="48"/>
      <c r="B162" s="5"/>
      <c r="C162" s="8"/>
      <c r="D162" s="8"/>
      <c r="E162" s="40" t="str">
        <f>IFERROR(VLOOKUP(DRC_Activite[[#This Row],[Typologie de l''activité*]],atc_os,2,FALSE),"")</f>
        <v/>
      </c>
      <c r="F162" s="8"/>
      <c r="G162" s="8"/>
      <c r="H162" s="8"/>
      <c r="I162" s="8"/>
      <c r="J162" s="5"/>
      <c r="K162" s="8"/>
      <c r="L162" s="41"/>
      <c r="M162" s="52"/>
      <c r="N162" s="130"/>
      <c r="O162" s="53"/>
      <c r="P162" s="8"/>
      <c r="Q162" s="8"/>
      <c r="R162" s="8"/>
      <c r="S162" s="8"/>
      <c r="T162" s="42"/>
      <c r="U162" s="8"/>
      <c r="V162" s="46"/>
      <c r="W162" s="46"/>
      <c r="X162" s="47"/>
      <c r="Y162" s="47"/>
      <c r="Z162" s="8"/>
      <c r="AA162" s="43"/>
      <c r="AB162" s="44"/>
      <c r="AC162" s="44"/>
      <c r="AD162" s="44"/>
      <c r="AE162" s="44"/>
      <c r="AF162" s="44"/>
      <c r="AG162" s="44"/>
      <c r="AH162" s="20">
        <f t="shared" si="6"/>
        <v>0</v>
      </c>
      <c r="AI162" s="43"/>
      <c r="AJ162" s="95"/>
      <c r="AK162" s="95"/>
      <c r="AL162" s="95"/>
      <c r="AM162" s="95"/>
      <c r="AN162" s="95"/>
      <c r="AO162" s="21">
        <f t="shared" si="7"/>
        <v>0</v>
      </c>
      <c r="AP162" s="50"/>
      <c r="AQ162" s="45"/>
      <c r="AR162" s="45"/>
      <c r="AS162" s="8"/>
      <c r="AT162" s="43"/>
      <c r="AU162" s="8"/>
      <c r="AV162" s="8"/>
      <c r="AW162" s="5"/>
      <c r="AX162" s="43"/>
      <c r="AY162" s="81"/>
      <c r="AZ162" s="83" t="str">
        <f t="shared" si="8"/>
        <v>DRC</v>
      </c>
      <c r="BA162" s="83" t="e">
        <f>VLOOKUP(DRC_Activite[[#This Row],[Province*]],Table19[],2,FALSE)</f>
        <v>#N/A</v>
      </c>
      <c r="BB162" s="83" t="e">
        <f>VLOOKUP(DRC_Activite[[#This Row],[Territoire*]],Table18[[Territoire]:[Code Territoire]],3,FALSE)</f>
        <v>#N/A</v>
      </c>
      <c r="BC162" s="83" t="e">
        <f>VLOOKUP(DRC_Activite[[#This Row],[Zone de santé*]],Table17[[Zone de Santé]:[Pcode ZS]],4,FALSE)</f>
        <v>#N/A</v>
      </c>
      <c r="BD162" s="128" t="str">
        <f>DRC_Activite[[#This Row],[Typologie de l''activité*]]&amp;DRC_Activite[[#This Row],[Modalités d''intervention*]]</f>
        <v/>
      </c>
    </row>
    <row r="163" spans="1:56" x14ac:dyDescent="0.35">
      <c r="A163" s="48"/>
      <c r="B163" s="5"/>
      <c r="C163" s="8"/>
      <c r="D163" s="8"/>
      <c r="E163" s="40" t="str">
        <f>IFERROR(VLOOKUP(DRC_Activite[[#This Row],[Typologie de l''activité*]],atc_os,2,FALSE),"")</f>
        <v/>
      </c>
      <c r="F163" s="8"/>
      <c r="G163" s="8"/>
      <c r="H163" s="8"/>
      <c r="I163" s="8"/>
      <c r="J163" s="5"/>
      <c r="K163" s="8"/>
      <c r="L163" s="41"/>
      <c r="M163" s="52"/>
      <c r="N163" s="130"/>
      <c r="O163" s="53"/>
      <c r="P163" s="8"/>
      <c r="Q163" s="8"/>
      <c r="R163" s="8"/>
      <c r="S163" s="8"/>
      <c r="T163" s="42"/>
      <c r="U163" s="8"/>
      <c r="V163" s="46"/>
      <c r="W163" s="46"/>
      <c r="X163" s="47"/>
      <c r="Y163" s="47"/>
      <c r="Z163" s="8"/>
      <c r="AA163" s="43"/>
      <c r="AB163" s="44"/>
      <c r="AC163" s="44"/>
      <c r="AD163" s="44"/>
      <c r="AE163" s="44"/>
      <c r="AF163" s="44"/>
      <c r="AG163" s="44"/>
      <c r="AH163" s="20">
        <f t="shared" si="6"/>
        <v>0</v>
      </c>
      <c r="AI163" s="43"/>
      <c r="AJ163" s="95"/>
      <c r="AK163" s="95"/>
      <c r="AL163" s="95"/>
      <c r="AM163" s="95"/>
      <c r="AN163" s="95"/>
      <c r="AO163" s="21">
        <f t="shared" si="7"/>
        <v>0</v>
      </c>
      <c r="AP163" s="50"/>
      <c r="AQ163" s="45"/>
      <c r="AR163" s="45"/>
      <c r="AS163" s="8"/>
      <c r="AT163" s="43"/>
      <c r="AU163" s="8"/>
      <c r="AV163" s="8"/>
      <c r="AW163" s="5"/>
      <c r="AX163" s="43"/>
      <c r="AY163" s="81"/>
      <c r="AZ163" s="83" t="str">
        <f t="shared" si="8"/>
        <v>DRC</v>
      </c>
      <c r="BA163" s="83" t="e">
        <f>VLOOKUP(DRC_Activite[[#This Row],[Province*]],Table19[],2,FALSE)</f>
        <v>#N/A</v>
      </c>
      <c r="BB163" s="83" t="e">
        <f>VLOOKUP(DRC_Activite[[#This Row],[Territoire*]],Table18[[Territoire]:[Code Territoire]],3,FALSE)</f>
        <v>#N/A</v>
      </c>
      <c r="BC163" s="83" t="e">
        <f>VLOOKUP(DRC_Activite[[#This Row],[Zone de santé*]],Table17[[Zone de Santé]:[Pcode ZS]],4,FALSE)</f>
        <v>#N/A</v>
      </c>
      <c r="BD163" s="128" t="str">
        <f>DRC_Activite[[#This Row],[Typologie de l''activité*]]&amp;DRC_Activite[[#This Row],[Modalités d''intervention*]]</f>
        <v/>
      </c>
    </row>
    <row r="164" spans="1:56" x14ac:dyDescent="0.35">
      <c r="A164" s="48"/>
      <c r="B164" s="5"/>
      <c r="C164" s="8"/>
      <c r="D164" s="8"/>
      <c r="E164" s="40" t="str">
        <f>IFERROR(VLOOKUP(DRC_Activite[[#This Row],[Typologie de l''activité*]],atc_os,2,FALSE),"")</f>
        <v/>
      </c>
      <c r="F164" s="8"/>
      <c r="G164" s="8"/>
      <c r="H164" s="8"/>
      <c r="I164" s="8"/>
      <c r="J164" s="5"/>
      <c r="K164" s="8"/>
      <c r="L164" s="41"/>
      <c r="M164" s="52"/>
      <c r="N164" s="130"/>
      <c r="O164" s="53"/>
      <c r="P164" s="8"/>
      <c r="Q164" s="8"/>
      <c r="R164" s="8"/>
      <c r="S164" s="8"/>
      <c r="T164" s="42"/>
      <c r="U164" s="8"/>
      <c r="V164" s="46"/>
      <c r="W164" s="46"/>
      <c r="X164" s="47"/>
      <c r="Y164" s="47"/>
      <c r="Z164" s="8"/>
      <c r="AA164" s="43"/>
      <c r="AB164" s="44"/>
      <c r="AC164" s="44"/>
      <c r="AD164" s="44"/>
      <c r="AE164" s="44"/>
      <c r="AF164" s="44"/>
      <c r="AG164" s="44"/>
      <c r="AH164" s="20">
        <f t="shared" si="6"/>
        <v>0</v>
      </c>
      <c r="AI164" s="43"/>
      <c r="AJ164" s="95"/>
      <c r="AK164" s="95"/>
      <c r="AL164" s="95"/>
      <c r="AM164" s="95"/>
      <c r="AN164" s="95"/>
      <c r="AO164" s="21">
        <f t="shared" si="7"/>
        <v>0</v>
      </c>
      <c r="AP164" s="50"/>
      <c r="AQ164" s="45"/>
      <c r="AR164" s="45"/>
      <c r="AS164" s="8"/>
      <c r="AT164" s="43"/>
      <c r="AU164" s="8"/>
      <c r="AV164" s="8"/>
      <c r="AW164" s="5"/>
      <c r="AX164" s="43"/>
      <c r="AY164" s="81"/>
      <c r="AZ164" s="83" t="str">
        <f t="shared" si="8"/>
        <v>DRC</v>
      </c>
      <c r="BA164" s="83" t="e">
        <f>VLOOKUP(DRC_Activite[[#This Row],[Province*]],Table19[],2,FALSE)</f>
        <v>#N/A</v>
      </c>
      <c r="BB164" s="83" t="e">
        <f>VLOOKUP(DRC_Activite[[#This Row],[Territoire*]],Table18[[Territoire]:[Code Territoire]],3,FALSE)</f>
        <v>#N/A</v>
      </c>
      <c r="BC164" s="83" t="e">
        <f>VLOOKUP(DRC_Activite[[#This Row],[Zone de santé*]],Table17[[Zone de Santé]:[Pcode ZS]],4,FALSE)</f>
        <v>#N/A</v>
      </c>
      <c r="BD164" s="128" t="str">
        <f>DRC_Activite[[#This Row],[Typologie de l''activité*]]&amp;DRC_Activite[[#This Row],[Modalités d''intervention*]]</f>
        <v/>
      </c>
    </row>
    <row r="165" spans="1:56" x14ac:dyDescent="0.35">
      <c r="A165" s="48"/>
      <c r="B165" s="5"/>
      <c r="C165" s="8"/>
      <c r="D165" s="8"/>
      <c r="E165" s="40" t="str">
        <f>IFERROR(VLOOKUP(DRC_Activite[[#This Row],[Typologie de l''activité*]],atc_os,2,FALSE),"")</f>
        <v/>
      </c>
      <c r="F165" s="8"/>
      <c r="G165" s="8"/>
      <c r="H165" s="8"/>
      <c r="I165" s="8"/>
      <c r="J165" s="5"/>
      <c r="K165" s="8"/>
      <c r="L165" s="41"/>
      <c r="M165" s="52"/>
      <c r="N165" s="130"/>
      <c r="O165" s="53"/>
      <c r="P165" s="8"/>
      <c r="Q165" s="8"/>
      <c r="R165" s="8"/>
      <c r="S165" s="8"/>
      <c r="T165" s="42"/>
      <c r="U165" s="8"/>
      <c r="V165" s="46"/>
      <c r="W165" s="46"/>
      <c r="X165" s="47"/>
      <c r="Y165" s="47"/>
      <c r="Z165" s="8"/>
      <c r="AA165" s="43"/>
      <c r="AB165" s="44"/>
      <c r="AC165" s="44"/>
      <c r="AD165" s="44"/>
      <c r="AE165" s="44"/>
      <c r="AF165" s="44"/>
      <c r="AG165" s="44"/>
      <c r="AH165" s="20">
        <f t="shared" si="6"/>
        <v>0</v>
      </c>
      <c r="AI165" s="43"/>
      <c r="AJ165" s="95"/>
      <c r="AK165" s="95"/>
      <c r="AL165" s="95"/>
      <c r="AM165" s="95"/>
      <c r="AN165" s="95"/>
      <c r="AO165" s="21">
        <f t="shared" si="7"/>
        <v>0</v>
      </c>
      <c r="AP165" s="50"/>
      <c r="AQ165" s="45"/>
      <c r="AR165" s="45"/>
      <c r="AS165" s="8"/>
      <c r="AT165" s="43"/>
      <c r="AU165" s="8"/>
      <c r="AV165" s="8"/>
      <c r="AW165" s="5"/>
      <c r="AX165" s="43"/>
      <c r="AY165" s="81"/>
      <c r="AZ165" s="83" t="str">
        <f t="shared" si="8"/>
        <v>DRC</v>
      </c>
      <c r="BA165" s="83" t="e">
        <f>VLOOKUP(DRC_Activite[[#This Row],[Province*]],Table19[],2,FALSE)</f>
        <v>#N/A</v>
      </c>
      <c r="BB165" s="83" t="e">
        <f>VLOOKUP(DRC_Activite[[#This Row],[Territoire*]],Table18[[Territoire]:[Code Territoire]],3,FALSE)</f>
        <v>#N/A</v>
      </c>
      <c r="BC165" s="83" t="e">
        <f>VLOOKUP(DRC_Activite[[#This Row],[Zone de santé*]],Table17[[Zone de Santé]:[Pcode ZS]],4,FALSE)</f>
        <v>#N/A</v>
      </c>
      <c r="BD165" s="128" t="str">
        <f>DRC_Activite[[#This Row],[Typologie de l''activité*]]&amp;DRC_Activite[[#This Row],[Modalités d''intervention*]]</f>
        <v/>
      </c>
    </row>
    <row r="166" spans="1:56" x14ac:dyDescent="0.35">
      <c r="A166" s="48"/>
      <c r="B166" s="5"/>
      <c r="C166" s="8"/>
      <c r="D166" s="8"/>
      <c r="E166" s="40" t="str">
        <f>IFERROR(VLOOKUP(DRC_Activite[[#This Row],[Typologie de l''activité*]],atc_os,2,FALSE),"")</f>
        <v/>
      </c>
      <c r="F166" s="8"/>
      <c r="G166" s="8"/>
      <c r="H166" s="8"/>
      <c r="I166" s="8"/>
      <c r="J166" s="5"/>
      <c r="K166" s="8"/>
      <c r="L166" s="41"/>
      <c r="M166" s="52"/>
      <c r="N166" s="130"/>
      <c r="O166" s="53"/>
      <c r="P166" s="8"/>
      <c r="Q166" s="8"/>
      <c r="R166" s="8"/>
      <c r="S166" s="8"/>
      <c r="T166" s="42"/>
      <c r="U166" s="8"/>
      <c r="V166" s="46"/>
      <c r="W166" s="46"/>
      <c r="X166" s="47"/>
      <c r="Y166" s="47"/>
      <c r="Z166" s="8"/>
      <c r="AA166" s="43"/>
      <c r="AB166" s="44"/>
      <c r="AC166" s="44"/>
      <c r="AD166" s="44"/>
      <c r="AE166" s="44"/>
      <c r="AF166" s="44"/>
      <c r="AG166" s="44"/>
      <c r="AH166" s="20">
        <f t="shared" si="6"/>
        <v>0</v>
      </c>
      <c r="AI166" s="43"/>
      <c r="AJ166" s="95"/>
      <c r="AK166" s="95"/>
      <c r="AL166" s="95"/>
      <c r="AM166" s="95"/>
      <c r="AN166" s="95"/>
      <c r="AO166" s="21">
        <f t="shared" si="7"/>
        <v>0</v>
      </c>
      <c r="AP166" s="50"/>
      <c r="AQ166" s="45"/>
      <c r="AR166" s="45"/>
      <c r="AS166" s="8"/>
      <c r="AT166" s="43"/>
      <c r="AU166" s="8"/>
      <c r="AV166" s="8"/>
      <c r="AW166" s="5"/>
      <c r="AX166" s="43"/>
      <c r="AY166" s="81"/>
      <c r="AZ166" s="83" t="str">
        <f t="shared" si="8"/>
        <v>DRC</v>
      </c>
      <c r="BA166" s="83" t="e">
        <f>VLOOKUP(DRC_Activite[[#This Row],[Province*]],Table19[],2,FALSE)</f>
        <v>#N/A</v>
      </c>
      <c r="BB166" s="83" t="e">
        <f>VLOOKUP(DRC_Activite[[#This Row],[Territoire*]],Table18[[Territoire]:[Code Territoire]],3,FALSE)</f>
        <v>#N/A</v>
      </c>
      <c r="BC166" s="83" t="e">
        <f>VLOOKUP(DRC_Activite[[#This Row],[Zone de santé*]],Table17[[Zone de Santé]:[Pcode ZS]],4,FALSE)</f>
        <v>#N/A</v>
      </c>
      <c r="BD166" s="128" t="str">
        <f>DRC_Activite[[#This Row],[Typologie de l''activité*]]&amp;DRC_Activite[[#This Row],[Modalités d''intervention*]]</f>
        <v/>
      </c>
    </row>
    <row r="167" spans="1:56" x14ac:dyDescent="0.35">
      <c r="A167" s="48"/>
      <c r="B167" s="5"/>
      <c r="C167" s="8"/>
      <c r="D167" s="8"/>
      <c r="E167" s="40" t="str">
        <f>IFERROR(VLOOKUP(DRC_Activite[[#This Row],[Typologie de l''activité*]],atc_os,2,FALSE),"")</f>
        <v/>
      </c>
      <c r="F167" s="8"/>
      <c r="G167" s="8"/>
      <c r="H167" s="8"/>
      <c r="I167" s="8"/>
      <c r="J167" s="5"/>
      <c r="K167" s="8"/>
      <c r="L167" s="41"/>
      <c r="M167" s="52"/>
      <c r="N167" s="130"/>
      <c r="O167" s="53"/>
      <c r="P167" s="8"/>
      <c r="Q167" s="8"/>
      <c r="R167" s="8"/>
      <c r="S167" s="8"/>
      <c r="T167" s="42"/>
      <c r="U167" s="8"/>
      <c r="V167" s="46"/>
      <c r="W167" s="46"/>
      <c r="X167" s="47"/>
      <c r="Y167" s="47"/>
      <c r="Z167" s="8"/>
      <c r="AA167" s="43"/>
      <c r="AB167" s="44"/>
      <c r="AC167" s="44"/>
      <c r="AD167" s="44"/>
      <c r="AE167" s="44"/>
      <c r="AF167" s="44"/>
      <c r="AG167" s="44"/>
      <c r="AH167" s="20">
        <f t="shared" si="6"/>
        <v>0</v>
      </c>
      <c r="AI167" s="43"/>
      <c r="AJ167" s="95"/>
      <c r="AK167" s="95"/>
      <c r="AL167" s="95"/>
      <c r="AM167" s="95"/>
      <c r="AN167" s="95"/>
      <c r="AO167" s="21">
        <f t="shared" si="7"/>
        <v>0</v>
      </c>
      <c r="AP167" s="50"/>
      <c r="AQ167" s="45"/>
      <c r="AR167" s="45"/>
      <c r="AS167" s="8"/>
      <c r="AT167" s="43"/>
      <c r="AU167" s="8"/>
      <c r="AV167" s="8"/>
      <c r="AW167" s="5"/>
      <c r="AX167" s="43"/>
      <c r="AY167" s="81"/>
      <c r="AZ167" s="83" t="str">
        <f t="shared" si="8"/>
        <v>DRC</v>
      </c>
      <c r="BA167" s="83" t="e">
        <f>VLOOKUP(DRC_Activite[[#This Row],[Province*]],Table19[],2,FALSE)</f>
        <v>#N/A</v>
      </c>
      <c r="BB167" s="83" t="e">
        <f>VLOOKUP(DRC_Activite[[#This Row],[Territoire*]],Table18[[Territoire]:[Code Territoire]],3,FALSE)</f>
        <v>#N/A</v>
      </c>
      <c r="BC167" s="83" t="e">
        <f>VLOOKUP(DRC_Activite[[#This Row],[Zone de santé*]],Table17[[Zone de Santé]:[Pcode ZS]],4,FALSE)</f>
        <v>#N/A</v>
      </c>
      <c r="BD167" s="128" t="str">
        <f>DRC_Activite[[#This Row],[Typologie de l''activité*]]&amp;DRC_Activite[[#This Row],[Modalités d''intervention*]]</f>
        <v/>
      </c>
    </row>
    <row r="168" spans="1:56" x14ac:dyDescent="0.35">
      <c r="A168" s="48"/>
      <c r="B168" s="5"/>
      <c r="C168" s="8"/>
      <c r="D168" s="8"/>
      <c r="E168" s="40" t="str">
        <f>IFERROR(VLOOKUP(DRC_Activite[[#This Row],[Typologie de l''activité*]],atc_os,2,FALSE),"")</f>
        <v/>
      </c>
      <c r="F168" s="8"/>
      <c r="G168" s="8"/>
      <c r="H168" s="8"/>
      <c r="I168" s="8"/>
      <c r="J168" s="5"/>
      <c r="K168" s="8"/>
      <c r="L168" s="41"/>
      <c r="M168" s="52"/>
      <c r="N168" s="130"/>
      <c r="O168" s="53"/>
      <c r="P168" s="8"/>
      <c r="Q168" s="8"/>
      <c r="R168" s="8"/>
      <c r="S168" s="8"/>
      <c r="T168" s="42"/>
      <c r="U168" s="8"/>
      <c r="V168" s="46"/>
      <c r="W168" s="46"/>
      <c r="X168" s="47"/>
      <c r="Y168" s="47"/>
      <c r="Z168" s="8"/>
      <c r="AA168" s="43"/>
      <c r="AB168" s="44"/>
      <c r="AC168" s="44"/>
      <c r="AD168" s="44"/>
      <c r="AE168" s="44"/>
      <c r="AF168" s="44"/>
      <c r="AG168" s="44"/>
      <c r="AH168" s="20">
        <f t="shared" si="6"/>
        <v>0</v>
      </c>
      <c r="AI168" s="43"/>
      <c r="AJ168" s="95"/>
      <c r="AK168" s="95"/>
      <c r="AL168" s="95"/>
      <c r="AM168" s="95"/>
      <c r="AN168" s="95"/>
      <c r="AO168" s="21">
        <f t="shared" si="7"/>
        <v>0</v>
      </c>
      <c r="AP168" s="50"/>
      <c r="AQ168" s="45"/>
      <c r="AR168" s="45"/>
      <c r="AS168" s="8"/>
      <c r="AT168" s="43"/>
      <c r="AU168" s="8"/>
      <c r="AV168" s="8"/>
      <c r="AW168" s="5"/>
      <c r="AX168" s="43"/>
      <c r="AY168" s="81"/>
      <c r="AZ168" s="83" t="str">
        <f t="shared" si="8"/>
        <v>DRC</v>
      </c>
      <c r="BA168" s="83" t="e">
        <f>VLOOKUP(DRC_Activite[[#This Row],[Province*]],Table19[],2,FALSE)</f>
        <v>#N/A</v>
      </c>
      <c r="BB168" s="83" t="e">
        <f>VLOOKUP(DRC_Activite[[#This Row],[Territoire*]],Table18[[Territoire]:[Code Territoire]],3,FALSE)</f>
        <v>#N/A</v>
      </c>
      <c r="BC168" s="83" t="e">
        <f>VLOOKUP(DRC_Activite[[#This Row],[Zone de santé*]],Table17[[Zone de Santé]:[Pcode ZS]],4,FALSE)</f>
        <v>#N/A</v>
      </c>
      <c r="BD168" s="128" t="str">
        <f>DRC_Activite[[#This Row],[Typologie de l''activité*]]&amp;DRC_Activite[[#This Row],[Modalités d''intervention*]]</f>
        <v/>
      </c>
    </row>
    <row r="169" spans="1:56" x14ac:dyDescent="0.35">
      <c r="A169" s="48"/>
      <c r="B169" s="5"/>
      <c r="C169" s="8"/>
      <c r="D169" s="8"/>
      <c r="E169" s="40" t="str">
        <f>IFERROR(VLOOKUP(DRC_Activite[[#This Row],[Typologie de l''activité*]],atc_os,2,FALSE),"")</f>
        <v/>
      </c>
      <c r="F169" s="8"/>
      <c r="G169" s="8"/>
      <c r="H169" s="8"/>
      <c r="I169" s="8"/>
      <c r="J169" s="5"/>
      <c r="K169" s="8"/>
      <c r="L169" s="41"/>
      <c r="M169" s="52"/>
      <c r="N169" s="130"/>
      <c r="O169" s="53"/>
      <c r="P169" s="8"/>
      <c r="Q169" s="8"/>
      <c r="R169" s="8"/>
      <c r="S169" s="8"/>
      <c r="T169" s="42"/>
      <c r="U169" s="8"/>
      <c r="V169" s="46"/>
      <c r="W169" s="46"/>
      <c r="X169" s="47"/>
      <c r="Y169" s="47"/>
      <c r="Z169" s="8"/>
      <c r="AA169" s="43"/>
      <c r="AB169" s="44"/>
      <c r="AC169" s="44"/>
      <c r="AD169" s="44"/>
      <c r="AE169" s="44"/>
      <c r="AF169" s="44"/>
      <c r="AG169" s="44"/>
      <c r="AH169" s="20">
        <f t="shared" si="6"/>
        <v>0</v>
      </c>
      <c r="AI169" s="43"/>
      <c r="AJ169" s="95"/>
      <c r="AK169" s="95"/>
      <c r="AL169" s="95"/>
      <c r="AM169" s="95"/>
      <c r="AN169" s="95"/>
      <c r="AO169" s="21">
        <f t="shared" si="7"/>
        <v>0</v>
      </c>
      <c r="AP169" s="50"/>
      <c r="AQ169" s="45"/>
      <c r="AR169" s="45"/>
      <c r="AS169" s="8"/>
      <c r="AT169" s="43"/>
      <c r="AU169" s="8"/>
      <c r="AV169" s="8"/>
      <c r="AW169" s="5"/>
      <c r="AX169" s="43"/>
      <c r="AY169" s="81"/>
      <c r="AZ169" s="83" t="str">
        <f t="shared" si="8"/>
        <v>DRC</v>
      </c>
      <c r="BA169" s="83" t="e">
        <f>VLOOKUP(DRC_Activite[[#This Row],[Province*]],Table19[],2,FALSE)</f>
        <v>#N/A</v>
      </c>
      <c r="BB169" s="83" t="e">
        <f>VLOOKUP(DRC_Activite[[#This Row],[Territoire*]],Table18[[Territoire]:[Code Territoire]],3,FALSE)</f>
        <v>#N/A</v>
      </c>
      <c r="BC169" s="83" t="e">
        <f>VLOOKUP(DRC_Activite[[#This Row],[Zone de santé*]],Table17[[Zone de Santé]:[Pcode ZS]],4,FALSE)</f>
        <v>#N/A</v>
      </c>
      <c r="BD169" s="128" t="str">
        <f>DRC_Activite[[#This Row],[Typologie de l''activité*]]&amp;DRC_Activite[[#This Row],[Modalités d''intervention*]]</f>
        <v/>
      </c>
    </row>
    <row r="170" spans="1:56" x14ac:dyDescent="0.35">
      <c r="A170" s="48"/>
      <c r="B170" s="5"/>
      <c r="C170" s="8"/>
      <c r="D170" s="8"/>
      <c r="E170" s="40" t="str">
        <f>IFERROR(VLOOKUP(DRC_Activite[[#This Row],[Typologie de l''activité*]],atc_os,2,FALSE),"")</f>
        <v/>
      </c>
      <c r="F170" s="8"/>
      <c r="G170" s="8"/>
      <c r="H170" s="8"/>
      <c r="I170" s="8"/>
      <c r="J170" s="5"/>
      <c r="K170" s="8"/>
      <c r="L170" s="41"/>
      <c r="M170" s="52"/>
      <c r="N170" s="130"/>
      <c r="O170" s="53"/>
      <c r="P170" s="8"/>
      <c r="Q170" s="8"/>
      <c r="R170" s="8"/>
      <c r="S170" s="8"/>
      <c r="T170" s="42"/>
      <c r="U170" s="8"/>
      <c r="V170" s="46"/>
      <c r="W170" s="46"/>
      <c r="X170" s="47"/>
      <c r="Y170" s="47"/>
      <c r="Z170" s="8"/>
      <c r="AA170" s="43"/>
      <c r="AB170" s="44"/>
      <c r="AC170" s="44"/>
      <c r="AD170" s="44"/>
      <c r="AE170" s="44"/>
      <c r="AF170" s="44"/>
      <c r="AG170" s="44"/>
      <c r="AH170" s="20">
        <f t="shared" si="6"/>
        <v>0</v>
      </c>
      <c r="AI170" s="43"/>
      <c r="AJ170" s="95"/>
      <c r="AK170" s="95"/>
      <c r="AL170" s="95"/>
      <c r="AM170" s="95"/>
      <c r="AN170" s="95"/>
      <c r="AO170" s="21">
        <f t="shared" si="7"/>
        <v>0</v>
      </c>
      <c r="AP170" s="50"/>
      <c r="AQ170" s="45"/>
      <c r="AR170" s="45"/>
      <c r="AS170" s="8"/>
      <c r="AT170" s="43"/>
      <c r="AU170" s="8"/>
      <c r="AV170" s="8"/>
      <c r="AW170" s="5"/>
      <c r="AX170" s="43"/>
      <c r="AY170" s="81"/>
      <c r="AZ170" s="83" t="str">
        <f t="shared" si="8"/>
        <v>DRC</v>
      </c>
      <c r="BA170" s="83" t="e">
        <f>VLOOKUP(DRC_Activite[[#This Row],[Province*]],Table19[],2,FALSE)</f>
        <v>#N/A</v>
      </c>
      <c r="BB170" s="83" t="e">
        <f>VLOOKUP(DRC_Activite[[#This Row],[Territoire*]],Table18[[Territoire]:[Code Territoire]],3,FALSE)</f>
        <v>#N/A</v>
      </c>
      <c r="BC170" s="83" t="e">
        <f>VLOOKUP(DRC_Activite[[#This Row],[Zone de santé*]],Table17[[Zone de Santé]:[Pcode ZS]],4,FALSE)</f>
        <v>#N/A</v>
      </c>
      <c r="BD170" s="128" t="str">
        <f>DRC_Activite[[#This Row],[Typologie de l''activité*]]&amp;DRC_Activite[[#This Row],[Modalités d''intervention*]]</f>
        <v/>
      </c>
    </row>
    <row r="171" spans="1:56" x14ac:dyDescent="0.35">
      <c r="A171" s="48"/>
      <c r="B171" s="5"/>
      <c r="C171" s="8"/>
      <c r="D171" s="8"/>
      <c r="E171" s="40" t="str">
        <f>IFERROR(VLOOKUP(DRC_Activite[[#This Row],[Typologie de l''activité*]],atc_os,2,FALSE),"")</f>
        <v/>
      </c>
      <c r="F171" s="8"/>
      <c r="G171" s="8"/>
      <c r="H171" s="8"/>
      <c r="I171" s="8"/>
      <c r="J171" s="5"/>
      <c r="K171" s="8"/>
      <c r="L171" s="41"/>
      <c r="M171" s="52"/>
      <c r="N171" s="130"/>
      <c r="O171" s="53"/>
      <c r="P171" s="8"/>
      <c r="Q171" s="8"/>
      <c r="R171" s="8"/>
      <c r="S171" s="8"/>
      <c r="T171" s="42"/>
      <c r="U171" s="8"/>
      <c r="V171" s="46"/>
      <c r="W171" s="46"/>
      <c r="X171" s="47"/>
      <c r="Y171" s="47"/>
      <c r="Z171" s="8"/>
      <c r="AA171" s="43"/>
      <c r="AB171" s="44"/>
      <c r="AC171" s="44"/>
      <c r="AD171" s="44"/>
      <c r="AE171" s="44"/>
      <c r="AF171" s="44"/>
      <c r="AG171" s="44"/>
      <c r="AH171" s="20">
        <f t="shared" si="6"/>
        <v>0</v>
      </c>
      <c r="AI171" s="43"/>
      <c r="AJ171" s="95"/>
      <c r="AK171" s="95"/>
      <c r="AL171" s="95"/>
      <c r="AM171" s="95"/>
      <c r="AN171" s="95"/>
      <c r="AO171" s="21">
        <f t="shared" si="7"/>
        <v>0</v>
      </c>
      <c r="AP171" s="50"/>
      <c r="AQ171" s="45"/>
      <c r="AR171" s="45"/>
      <c r="AS171" s="8"/>
      <c r="AT171" s="43"/>
      <c r="AU171" s="8"/>
      <c r="AV171" s="8"/>
      <c r="AW171" s="5"/>
      <c r="AX171" s="43"/>
      <c r="AY171" s="81"/>
      <c r="AZ171" s="83" t="str">
        <f t="shared" si="8"/>
        <v>DRC</v>
      </c>
      <c r="BA171" s="83" t="e">
        <f>VLOOKUP(DRC_Activite[[#This Row],[Province*]],Table19[],2,FALSE)</f>
        <v>#N/A</v>
      </c>
      <c r="BB171" s="83" t="e">
        <f>VLOOKUP(DRC_Activite[[#This Row],[Territoire*]],Table18[[Territoire]:[Code Territoire]],3,FALSE)</f>
        <v>#N/A</v>
      </c>
      <c r="BC171" s="83" t="e">
        <f>VLOOKUP(DRC_Activite[[#This Row],[Zone de santé*]],Table17[[Zone de Santé]:[Pcode ZS]],4,FALSE)</f>
        <v>#N/A</v>
      </c>
      <c r="BD171" s="128" t="str">
        <f>DRC_Activite[[#This Row],[Typologie de l''activité*]]&amp;DRC_Activite[[#This Row],[Modalités d''intervention*]]</f>
        <v/>
      </c>
    </row>
    <row r="172" spans="1:56" x14ac:dyDescent="0.35">
      <c r="A172" s="48"/>
      <c r="B172" s="5"/>
      <c r="C172" s="8"/>
      <c r="D172" s="8"/>
      <c r="E172" s="40" t="str">
        <f>IFERROR(VLOOKUP(DRC_Activite[[#This Row],[Typologie de l''activité*]],atc_os,2,FALSE),"")</f>
        <v/>
      </c>
      <c r="F172" s="8"/>
      <c r="G172" s="8"/>
      <c r="H172" s="8"/>
      <c r="I172" s="8"/>
      <c r="J172" s="5"/>
      <c r="K172" s="8"/>
      <c r="L172" s="41"/>
      <c r="M172" s="52"/>
      <c r="N172" s="130"/>
      <c r="O172" s="53"/>
      <c r="P172" s="8"/>
      <c r="Q172" s="8"/>
      <c r="R172" s="8"/>
      <c r="S172" s="8"/>
      <c r="T172" s="42"/>
      <c r="U172" s="8"/>
      <c r="V172" s="46"/>
      <c r="W172" s="46"/>
      <c r="X172" s="47"/>
      <c r="Y172" s="47"/>
      <c r="Z172" s="8"/>
      <c r="AA172" s="43"/>
      <c r="AB172" s="44"/>
      <c r="AC172" s="44"/>
      <c r="AD172" s="44"/>
      <c r="AE172" s="44"/>
      <c r="AF172" s="44"/>
      <c r="AG172" s="44"/>
      <c r="AH172" s="20">
        <f t="shared" si="6"/>
        <v>0</v>
      </c>
      <c r="AI172" s="43"/>
      <c r="AJ172" s="95"/>
      <c r="AK172" s="95"/>
      <c r="AL172" s="95"/>
      <c r="AM172" s="95"/>
      <c r="AN172" s="95"/>
      <c r="AO172" s="21">
        <f t="shared" si="7"/>
        <v>0</v>
      </c>
      <c r="AP172" s="50"/>
      <c r="AQ172" s="45"/>
      <c r="AR172" s="45"/>
      <c r="AS172" s="8"/>
      <c r="AT172" s="43"/>
      <c r="AU172" s="8"/>
      <c r="AV172" s="8"/>
      <c r="AW172" s="5"/>
      <c r="AX172" s="43"/>
      <c r="AY172" s="81"/>
      <c r="AZ172" s="83" t="str">
        <f t="shared" si="8"/>
        <v>DRC</v>
      </c>
      <c r="BA172" s="83" t="e">
        <f>VLOOKUP(DRC_Activite[[#This Row],[Province*]],Table19[],2,FALSE)</f>
        <v>#N/A</v>
      </c>
      <c r="BB172" s="83" t="e">
        <f>VLOOKUP(DRC_Activite[[#This Row],[Territoire*]],Table18[[Territoire]:[Code Territoire]],3,FALSE)</f>
        <v>#N/A</v>
      </c>
      <c r="BC172" s="83" t="e">
        <f>VLOOKUP(DRC_Activite[[#This Row],[Zone de santé*]],Table17[[Zone de Santé]:[Pcode ZS]],4,FALSE)</f>
        <v>#N/A</v>
      </c>
      <c r="BD172" s="128" t="str">
        <f>DRC_Activite[[#This Row],[Typologie de l''activité*]]&amp;DRC_Activite[[#This Row],[Modalités d''intervention*]]</f>
        <v/>
      </c>
    </row>
    <row r="173" spans="1:56" x14ac:dyDescent="0.35">
      <c r="A173" s="48"/>
      <c r="B173" s="5"/>
      <c r="C173" s="8"/>
      <c r="D173" s="8"/>
      <c r="E173" s="40" t="str">
        <f>IFERROR(VLOOKUP(DRC_Activite[[#This Row],[Typologie de l''activité*]],atc_os,2,FALSE),"")</f>
        <v/>
      </c>
      <c r="F173" s="8"/>
      <c r="G173" s="8"/>
      <c r="H173" s="8"/>
      <c r="I173" s="8"/>
      <c r="J173" s="5"/>
      <c r="K173" s="8"/>
      <c r="L173" s="41"/>
      <c r="M173" s="52"/>
      <c r="N173" s="130"/>
      <c r="O173" s="53"/>
      <c r="P173" s="8"/>
      <c r="Q173" s="8"/>
      <c r="R173" s="8"/>
      <c r="S173" s="8"/>
      <c r="T173" s="42"/>
      <c r="U173" s="8"/>
      <c r="V173" s="46"/>
      <c r="W173" s="46"/>
      <c r="X173" s="47"/>
      <c r="Y173" s="47"/>
      <c r="Z173" s="8"/>
      <c r="AA173" s="43"/>
      <c r="AB173" s="44"/>
      <c r="AC173" s="44"/>
      <c r="AD173" s="44"/>
      <c r="AE173" s="44"/>
      <c r="AF173" s="44"/>
      <c r="AG173" s="44"/>
      <c r="AH173" s="20">
        <f t="shared" si="6"/>
        <v>0</v>
      </c>
      <c r="AI173" s="43"/>
      <c r="AJ173" s="95"/>
      <c r="AK173" s="95"/>
      <c r="AL173" s="95"/>
      <c r="AM173" s="95"/>
      <c r="AN173" s="95"/>
      <c r="AO173" s="21">
        <f t="shared" si="7"/>
        <v>0</v>
      </c>
      <c r="AP173" s="50"/>
      <c r="AQ173" s="45"/>
      <c r="AR173" s="45"/>
      <c r="AS173" s="8"/>
      <c r="AT173" s="43"/>
      <c r="AU173" s="8"/>
      <c r="AV173" s="8"/>
      <c r="AW173" s="5"/>
      <c r="AX173" s="43"/>
      <c r="AY173" s="81"/>
      <c r="AZ173" s="83" t="str">
        <f t="shared" si="8"/>
        <v>DRC</v>
      </c>
      <c r="BA173" s="83" t="e">
        <f>VLOOKUP(DRC_Activite[[#This Row],[Province*]],Table19[],2,FALSE)</f>
        <v>#N/A</v>
      </c>
      <c r="BB173" s="83" t="e">
        <f>VLOOKUP(DRC_Activite[[#This Row],[Territoire*]],Table18[[Territoire]:[Code Territoire]],3,FALSE)</f>
        <v>#N/A</v>
      </c>
      <c r="BC173" s="83" t="e">
        <f>VLOOKUP(DRC_Activite[[#This Row],[Zone de santé*]],Table17[[Zone de Santé]:[Pcode ZS]],4,FALSE)</f>
        <v>#N/A</v>
      </c>
      <c r="BD173" s="128" t="str">
        <f>DRC_Activite[[#This Row],[Typologie de l''activité*]]&amp;DRC_Activite[[#This Row],[Modalités d''intervention*]]</f>
        <v/>
      </c>
    </row>
    <row r="174" spans="1:56" x14ac:dyDescent="0.35">
      <c r="A174" s="48"/>
      <c r="B174" s="5"/>
      <c r="C174" s="8"/>
      <c r="D174" s="8"/>
      <c r="E174" s="40" t="str">
        <f>IFERROR(VLOOKUP(DRC_Activite[[#This Row],[Typologie de l''activité*]],atc_os,2,FALSE),"")</f>
        <v/>
      </c>
      <c r="F174" s="8"/>
      <c r="G174" s="8"/>
      <c r="H174" s="8"/>
      <c r="I174" s="8"/>
      <c r="J174" s="5"/>
      <c r="K174" s="8"/>
      <c r="L174" s="41"/>
      <c r="M174" s="52"/>
      <c r="N174" s="130"/>
      <c r="O174" s="53"/>
      <c r="P174" s="8"/>
      <c r="Q174" s="8"/>
      <c r="R174" s="8"/>
      <c r="S174" s="8"/>
      <c r="T174" s="42"/>
      <c r="U174" s="8"/>
      <c r="V174" s="46"/>
      <c r="W174" s="46"/>
      <c r="X174" s="47"/>
      <c r="Y174" s="47"/>
      <c r="Z174" s="8"/>
      <c r="AA174" s="43"/>
      <c r="AB174" s="44"/>
      <c r="AC174" s="44"/>
      <c r="AD174" s="44"/>
      <c r="AE174" s="44"/>
      <c r="AF174" s="44"/>
      <c r="AG174" s="44"/>
      <c r="AH174" s="20">
        <f t="shared" si="6"/>
        <v>0</v>
      </c>
      <c r="AI174" s="43"/>
      <c r="AJ174" s="95"/>
      <c r="AK174" s="95"/>
      <c r="AL174" s="95"/>
      <c r="AM174" s="95"/>
      <c r="AN174" s="95"/>
      <c r="AO174" s="21">
        <f t="shared" si="7"/>
        <v>0</v>
      </c>
      <c r="AP174" s="50"/>
      <c r="AQ174" s="45"/>
      <c r="AR174" s="45"/>
      <c r="AS174" s="8"/>
      <c r="AT174" s="43"/>
      <c r="AU174" s="8"/>
      <c r="AV174" s="8"/>
      <c r="AW174" s="5"/>
      <c r="AX174" s="43"/>
      <c r="AY174" s="81"/>
      <c r="AZ174" s="83" t="str">
        <f t="shared" si="8"/>
        <v>DRC</v>
      </c>
      <c r="BA174" s="83" t="e">
        <f>VLOOKUP(DRC_Activite[[#This Row],[Province*]],Table19[],2,FALSE)</f>
        <v>#N/A</v>
      </c>
      <c r="BB174" s="83" t="e">
        <f>VLOOKUP(DRC_Activite[[#This Row],[Territoire*]],Table18[[Territoire]:[Code Territoire]],3,FALSE)</f>
        <v>#N/A</v>
      </c>
      <c r="BC174" s="83" t="e">
        <f>VLOOKUP(DRC_Activite[[#This Row],[Zone de santé*]],Table17[[Zone de Santé]:[Pcode ZS]],4,FALSE)</f>
        <v>#N/A</v>
      </c>
      <c r="BD174" s="128" t="str">
        <f>DRC_Activite[[#This Row],[Typologie de l''activité*]]&amp;DRC_Activite[[#This Row],[Modalités d''intervention*]]</f>
        <v/>
      </c>
    </row>
    <row r="175" spans="1:56" x14ac:dyDescent="0.35">
      <c r="A175" s="48"/>
      <c r="B175" s="5"/>
      <c r="C175" s="8"/>
      <c r="D175" s="8"/>
      <c r="E175" s="40" t="str">
        <f>IFERROR(VLOOKUP(DRC_Activite[[#This Row],[Typologie de l''activité*]],atc_os,2,FALSE),"")</f>
        <v/>
      </c>
      <c r="F175" s="8"/>
      <c r="G175" s="8"/>
      <c r="H175" s="8"/>
      <c r="I175" s="8"/>
      <c r="J175" s="5"/>
      <c r="K175" s="8"/>
      <c r="L175" s="41"/>
      <c r="M175" s="52"/>
      <c r="N175" s="130"/>
      <c r="O175" s="53"/>
      <c r="P175" s="8"/>
      <c r="Q175" s="8"/>
      <c r="R175" s="8"/>
      <c r="S175" s="8"/>
      <c r="T175" s="42"/>
      <c r="U175" s="8"/>
      <c r="V175" s="46"/>
      <c r="W175" s="46"/>
      <c r="X175" s="47"/>
      <c r="Y175" s="47"/>
      <c r="Z175" s="8"/>
      <c r="AA175" s="43"/>
      <c r="AB175" s="44"/>
      <c r="AC175" s="44"/>
      <c r="AD175" s="44"/>
      <c r="AE175" s="44"/>
      <c r="AF175" s="44"/>
      <c r="AG175" s="44"/>
      <c r="AH175" s="20">
        <f t="shared" si="6"/>
        <v>0</v>
      </c>
      <c r="AI175" s="43"/>
      <c r="AJ175" s="95"/>
      <c r="AK175" s="95"/>
      <c r="AL175" s="95"/>
      <c r="AM175" s="95"/>
      <c r="AN175" s="95"/>
      <c r="AO175" s="21">
        <f t="shared" si="7"/>
        <v>0</v>
      </c>
      <c r="AP175" s="50"/>
      <c r="AQ175" s="45"/>
      <c r="AR175" s="45"/>
      <c r="AS175" s="8"/>
      <c r="AT175" s="43"/>
      <c r="AU175" s="8"/>
      <c r="AV175" s="8"/>
      <c r="AW175" s="5"/>
      <c r="AX175" s="43"/>
      <c r="AY175" s="81"/>
      <c r="AZ175" s="83" t="str">
        <f t="shared" si="8"/>
        <v>DRC</v>
      </c>
      <c r="BA175" s="83" t="e">
        <f>VLOOKUP(DRC_Activite[[#This Row],[Province*]],Table19[],2,FALSE)</f>
        <v>#N/A</v>
      </c>
      <c r="BB175" s="83" t="e">
        <f>VLOOKUP(DRC_Activite[[#This Row],[Territoire*]],Table18[[Territoire]:[Code Territoire]],3,FALSE)</f>
        <v>#N/A</v>
      </c>
      <c r="BC175" s="83" t="e">
        <f>VLOOKUP(DRC_Activite[[#This Row],[Zone de santé*]],Table17[[Zone de Santé]:[Pcode ZS]],4,FALSE)</f>
        <v>#N/A</v>
      </c>
      <c r="BD175" s="128" t="str">
        <f>DRC_Activite[[#This Row],[Typologie de l''activité*]]&amp;DRC_Activite[[#This Row],[Modalités d''intervention*]]</f>
        <v/>
      </c>
    </row>
    <row r="176" spans="1:56" x14ac:dyDescent="0.35">
      <c r="A176" s="48"/>
      <c r="B176" s="5"/>
      <c r="C176" s="8"/>
      <c r="D176" s="8"/>
      <c r="E176" s="40" t="str">
        <f>IFERROR(VLOOKUP(DRC_Activite[[#This Row],[Typologie de l''activité*]],atc_os,2,FALSE),"")</f>
        <v/>
      </c>
      <c r="F176" s="8"/>
      <c r="G176" s="8"/>
      <c r="H176" s="8"/>
      <c r="I176" s="8"/>
      <c r="J176" s="5"/>
      <c r="K176" s="8"/>
      <c r="L176" s="41"/>
      <c r="M176" s="52"/>
      <c r="N176" s="130"/>
      <c r="O176" s="53"/>
      <c r="P176" s="8"/>
      <c r="Q176" s="8"/>
      <c r="R176" s="8"/>
      <c r="S176" s="8"/>
      <c r="T176" s="42"/>
      <c r="U176" s="8"/>
      <c r="V176" s="46"/>
      <c r="W176" s="46"/>
      <c r="X176" s="47"/>
      <c r="Y176" s="47"/>
      <c r="Z176" s="8"/>
      <c r="AA176" s="43"/>
      <c r="AB176" s="44"/>
      <c r="AC176" s="44"/>
      <c r="AD176" s="44"/>
      <c r="AE176" s="44"/>
      <c r="AF176" s="44"/>
      <c r="AG176" s="44"/>
      <c r="AH176" s="20">
        <f t="shared" si="6"/>
        <v>0</v>
      </c>
      <c r="AI176" s="43"/>
      <c r="AJ176" s="95"/>
      <c r="AK176" s="95"/>
      <c r="AL176" s="95"/>
      <c r="AM176" s="95"/>
      <c r="AN176" s="95"/>
      <c r="AO176" s="21">
        <f t="shared" si="7"/>
        <v>0</v>
      </c>
      <c r="AP176" s="50"/>
      <c r="AQ176" s="45"/>
      <c r="AR176" s="45"/>
      <c r="AS176" s="8"/>
      <c r="AT176" s="43"/>
      <c r="AU176" s="8"/>
      <c r="AV176" s="8"/>
      <c r="AW176" s="5"/>
      <c r="AX176" s="43"/>
      <c r="AY176" s="81"/>
      <c r="AZ176" s="83" t="str">
        <f t="shared" si="8"/>
        <v>DRC</v>
      </c>
      <c r="BA176" s="83" t="e">
        <f>VLOOKUP(DRC_Activite[[#This Row],[Province*]],Table19[],2,FALSE)</f>
        <v>#N/A</v>
      </c>
      <c r="BB176" s="83" t="e">
        <f>VLOOKUP(DRC_Activite[[#This Row],[Territoire*]],Table18[[Territoire]:[Code Territoire]],3,FALSE)</f>
        <v>#N/A</v>
      </c>
      <c r="BC176" s="83" t="e">
        <f>VLOOKUP(DRC_Activite[[#This Row],[Zone de santé*]],Table17[[Zone de Santé]:[Pcode ZS]],4,FALSE)</f>
        <v>#N/A</v>
      </c>
      <c r="BD176" s="128" t="str">
        <f>DRC_Activite[[#This Row],[Typologie de l''activité*]]&amp;DRC_Activite[[#This Row],[Modalités d''intervention*]]</f>
        <v/>
      </c>
    </row>
    <row r="177" spans="1:56" x14ac:dyDescent="0.35">
      <c r="A177" s="48"/>
      <c r="B177" s="5"/>
      <c r="C177" s="8"/>
      <c r="D177" s="8"/>
      <c r="E177" s="40" t="str">
        <f>IFERROR(VLOOKUP(DRC_Activite[[#This Row],[Typologie de l''activité*]],atc_os,2,FALSE),"")</f>
        <v/>
      </c>
      <c r="F177" s="8"/>
      <c r="G177" s="8"/>
      <c r="H177" s="8"/>
      <c r="I177" s="8"/>
      <c r="J177" s="5"/>
      <c r="K177" s="8"/>
      <c r="L177" s="41"/>
      <c r="M177" s="52"/>
      <c r="N177" s="130"/>
      <c r="O177" s="53"/>
      <c r="P177" s="8"/>
      <c r="Q177" s="8"/>
      <c r="R177" s="8"/>
      <c r="S177" s="8"/>
      <c r="T177" s="42"/>
      <c r="U177" s="8"/>
      <c r="V177" s="46"/>
      <c r="W177" s="46"/>
      <c r="X177" s="47"/>
      <c r="Y177" s="47"/>
      <c r="Z177" s="8"/>
      <c r="AA177" s="43"/>
      <c r="AB177" s="44"/>
      <c r="AC177" s="44"/>
      <c r="AD177" s="44"/>
      <c r="AE177" s="44"/>
      <c r="AF177" s="44"/>
      <c r="AG177" s="44"/>
      <c r="AH177" s="20">
        <f t="shared" si="6"/>
        <v>0</v>
      </c>
      <c r="AI177" s="43"/>
      <c r="AJ177" s="95"/>
      <c r="AK177" s="95"/>
      <c r="AL177" s="95"/>
      <c r="AM177" s="95"/>
      <c r="AN177" s="95"/>
      <c r="AO177" s="21">
        <f t="shared" si="7"/>
        <v>0</v>
      </c>
      <c r="AP177" s="50"/>
      <c r="AQ177" s="45"/>
      <c r="AR177" s="45"/>
      <c r="AS177" s="8"/>
      <c r="AT177" s="43"/>
      <c r="AU177" s="8"/>
      <c r="AV177" s="8"/>
      <c r="AW177" s="5"/>
      <c r="AX177" s="43"/>
      <c r="AY177" s="81"/>
      <c r="AZ177" s="83" t="str">
        <f t="shared" si="8"/>
        <v>DRC</v>
      </c>
      <c r="BA177" s="83" t="e">
        <f>VLOOKUP(DRC_Activite[[#This Row],[Province*]],Table19[],2,FALSE)</f>
        <v>#N/A</v>
      </c>
      <c r="BB177" s="83" t="e">
        <f>VLOOKUP(DRC_Activite[[#This Row],[Territoire*]],Table18[[Territoire]:[Code Territoire]],3,FALSE)</f>
        <v>#N/A</v>
      </c>
      <c r="BC177" s="83" t="e">
        <f>VLOOKUP(DRC_Activite[[#This Row],[Zone de santé*]],Table17[[Zone de Santé]:[Pcode ZS]],4,FALSE)</f>
        <v>#N/A</v>
      </c>
      <c r="BD177" s="128" t="str">
        <f>DRC_Activite[[#This Row],[Typologie de l''activité*]]&amp;DRC_Activite[[#This Row],[Modalités d''intervention*]]</f>
        <v/>
      </c>
    </row>
    <row r="178" spans="1:56" x14ac:dyDescent="0.35">
      <c r="A178" s="48"/>
      <c r="B178" s="5"/>
      <c r="C178" s="8"/>
      <c r="D178" s="8"/>
      <c r="E178" s="40" t="str">
        <f>IFERROR(VLOOKUP(DRC_Activite[[#This Row],[Typologie de l''activité*]],atc_os,2,FALSE),"")</f>
        <v/>
      </c>
      <c r="F178" s="8"/>
      <c r="G178" s="8"/>
      <c r="H178" s="8"/>
      <c r="I178" s="8"/>
      <c r="J178" s="5"/>
      <c r="K178" s="8"/>
      <c r="L178" s="41"/>
      <c r="M178" s="52"/>
      <c r="N178" s="130"/>
      <c r="O178" s="53"/>
      <c r="P178" s="8"/>
      <c r="Q178" s="8"/>
      <c r="R178" s="8"/>
      <c r="S178" s="8"/>
      <c r="T178" s="42"/>
      <c r="U178" s="8"/>
      <c r="V178" s="46"/>
      <c r="W178" s="46"/>
      <c r="X178" s="47"/>
      <c r="Y178" s="47"/>
      <c r="Z178" s="8"/>
      <c r="AA178" s="43"/>
      <c r="AB178" s="44"/>
      <c r="AC178" s="44"/>
      <c r="AD178" s="44"/>
      <c r="AE178" s="44"/>
      <c r="AF178" s="44"/>
      <c r="AG178" s="44"/>
      <c r="AH178" s="20">
        <f t="shared" si="6"/>
        <v>0</v>
      </c>
      <c r="AI178" s="43"/>
      <c r="AJ178" s="95"/>
      <c r="AK178" s="95"/>
      <c r="AL178" s="95"/>
      <c r="AM178" s="95"/>
      <c r="AN178" s="95"/>
      <c r="AO178" s="21">
        <f t="shared" si="7"/>
        <v>0</v>
      </c>
      <c r="AP178" s="50"/>
      <c r="AQ178" s="45"/>
      <c r="AR178" s="45"/>
      <c r="AS178" s="8"/>
      <c r="AT178" s="43"/>
      <c r="AU178" s="8"/>
      <c r="AV178" s="8"/>
      <c r="AW178" s="5"/>
      <c r="AX178" s="43"/>
      <c r="AY178" s="81"/>
      <c r="AZ178" s="83" t="str">
        <f t="shared" si="8"/>
        <v>DRC</v>
      </c>
      <c r="BA178" s="83" t="e">
        <f>VLOOKUP(DRC_Activite[[#This Row],[Province*]],Table19[],2,FALSE)</f>
        <v>#N/A</v>
      </c>
      <c r="BB178" s="83" t="e">
        <f>VLOOKUP(DRC_Activite[[#This Row],[Territoire*]],Table18[[Territoire]:[Code Territoire]],3,FALSE)</f>
        <v>#N/A</v>
      </c>
      <c r="BC178" s="83" t="e">
        <f>VLOOKUP(DRC_Activite[[#This Row],[Zone de santé*]],Table17[[Zone de Santé]:[Pcode ZS]],4,FALSE)</f>
        <v>#N/A</v>
      </c>
      <c r="BD178" s="128" t="str">
        <f>DRC_Activite[[#This Row],[Typologie de l''activité*]]&amp;DRC_Activite[[#This Row],[Modalités d''intervention*]]</f>
        <v/>
      </c>
    </row>
    <row r="179" spans="1:56" x14ac:dyDescent="0.35">
      <c r="A179" s="48"/>
      <c r="B179" s="5"/>
      <c r="C179" s="8"/>
      <c r="D179" s="8"/>
      <c r="E179" s="40" t="str">
        <f>IFERROR(VLOOKUP(DRC_Activite[[#This Row],[Typologie de l''activité*]],atc_os,2,FALSE),"")</f>
        <v/>
      </c>
      <c r="F179" s="8"/>
      <c r="G179" s="8"/>
      <c r="H179" s="8"/>
      <c r="I179" s="8"/>
      <c r="J179" s="5"/>
      <c r="K179" s="8"/>
      <c r="L179" s="41"/>
      <c r="M179" s="52"/>
      <c r="N179" s="130"/>
      <c r="O179" s="53"/>
      <c r="P179" s="8"/>
      <c r="Q179" s="8"/>
      <c r="R179" s="8"/>
      <c r="S179" s="8"/>
      <c r="T179" s="42"/>
      <c r="U179" s="8"/>
      <c r="V179" s="46"/>
      <c r="W179" s="46"/>
      <c r="X179" s="47"/>
      <c r="Y179" s="47"/>
      <c r="Z179" s="8"/>
      <c r="AA179" s="43"/>
      <c r="AB179" s="44"/>
      <c r="AC179" s="44"/>
      <c r="AD179" s="44"/>
      <c r="AE179" s="44"/>
      <c r="AF179" s="44"/>
      <c r="AG179" s="44"/>
      <c r="AH179" s="20">
        <f t="shared" si="6"/>
        <v>0</v>
      </c>
      <c r="AI179" s="43"/>
      <c r="AJ179" s="95"/>
      <c r="AK179" s="95"/>
      <c r="AL179" s="95"/>
      <c r="AM179" s="95"/>
      <c r="AN179" s="95"/>
      <c r="AO179" s="21">
        <f t="shared" si="7"/>
        <v>0</v>
      </c>
      <c r="AP179" s="50"/>
      <c r="AQ179" s="45"/>
      <c r="AR179" s="45"/>
      <c r="AS179" s="8"/>
      <c r="AT179" s="43"/>
      <c r="AU179" s="8"/>
      <c r="AV179" s="8"/>
      <c r="AW179" s="5"/>
      <c r="AX179" s="43"/>
      <c r="AY179" s="81"/>
      <c r="AZ179" s="83" t="str">
        <f t="shared" si="8"/>
        <v>DRC</v>
      </c>
      <c r="BA179" s="83" t="e">
        <f>VLOOKUP(DRC_Activite[[#This Row],[Province*]],Table19[],2,FALSE)</f>
        <v>#N/A</v>
      </c>
      <c r="BB179" s="83" t="e">
        <f>VLOOKUP(DRC_Activite[[#This Row],[Territoire*]],Table18[[Territoire]:[Code Territoire]],3,FALSE)</f>
        <v>#N/A</v>
      </c>
      <c r="BC179" s="83" t="e">
        <f>VLOOKUP(DRC_Activite[[#This Row],[Zone de santé*]],Table17[[Zone de Santé]:[Pcode ZS]],4,FALSE)</f>
        <v>#N/A</v>
      </c>
      <c r="BD179" s="128" t="str">
        <f>DRC_Activite[[#This Row],[Typologie de l''activité*]]&amp;DRC_Activite[[#This Row],[Modalités d''intervention*]]</f>
        <v/>
      </c>
    </row>
    <row r="180" spans="1:56" x14ac:dyDescent="0.35">
      <c r="A180" s="48"/>
      <c r="B180" s="5"/>
      <c r="C180" s="8"/>
      <c r="D180" s="8"/>
      <c r="E180" s="40" t="str">
        <f>IFERROR(VLOOKUP(DRC_Activite[[#This Row],[Typologie de l''activité*]],atc_os,2,FALSE),"")</f>
        <v/>
      </c>
      <c r="F180" s="8"/>
      <c r="G180" s="8"/>
      <c r="H180" s="8"/>
      <c r="I180" s="8"/>
      <c r="J180" s="5"/>
      <c r="K180" s="8"/>
      <c r="L180" s="41"/>
      <c r="M180" s="52"/>
      <c r="N180" s="130"/>
      <c r="O180" s="53"/>
      <c r="P180" s="8"/>
      <c r="Q180" s="8"/>
      <c r="R180" s="8"/>
      <c r="S180" s="8"/>
      <c r="T180" s="42"/>
      <c r="U180" s="8"/>
      <c r="V180" s="46"/>
      <c r="W180" s="46"/>
      <c r="X180" s="47"/>
      <c r="Y180" s="47"/>
      <c r="Z180" s="8"/>
      <c r="AA180" s="43"/>
      <c r="AB180" s="44"/>
      <c r="AC180" s="44"/>
      <c r="AD180" s="44"/>
      <c r="AE180" s="44"/>
      <c r="AF180" s="44"/>
      <c r="AG180" s="44"/>
      <c r="AH180" s="20">
        <f t="shared" si="6"/>
        <v>0</v>
      </c>
      <c r="AI180" s="43"/>
      <c r="AJ180" s="95"/>
      <c r="AK180" s="95"/>
      <c r="AL180" s="95"/>
      <c r="AM180" s="95"/>
      <c r="AN180" s="95"/>
      <c r="AO180" s="21">
        <f t="shared" si="7"/>
        <v>0</v>
      </c>
      <c r="AP180" s="50"/>
      <c r="AQ180" s="45"/>
      <c r="AR180" s="45"/>
      <c r="AS180" s="8"/>
      <c r="AT180" s="43"/>
      <c r="AU180" s="8"/>
      <c r="AV180" s="8"/>
      <c r="AW180" s="5"/>
      <c r="AX180" s="43"/>
      <c r="AY180" s="81"/>
      <c r="AZ180" s="83" t="str">
        <f t="shared" si="8"/>
        <v>DRC</v>
      </c>
      <c r="BA180" s="83" t="e">
        <f>VLOOKUP(DRC_Activite[[#This Row],[Province*]],Table19[],2,FALSE)</f>
        <v>#N/A</v>
      </c>
      <c r="BB180" s="83" t="e">
        <f>VLOOKUP(DRC_Activite[[#This Row],[Territoire*]],Table18[[Territoire]:[Code Territoire]],3,FALSE)</f>
        <v>#N/A</v>
      </c>
      <c r="BC180" s="83" t="e">
        <f>VLOOKUP(DRC_Activite[[#This Row],[Zone de santé*]],Table17[[Zone de Santé]:[Pcode ZS]],4,FALSE)</f>
        <v>#N/A</v>
      </c>
      <c r="BD180" s="128" t="str">
        <f>DRC_Activite[[#This Row],[Typologie de l''activité*]]&amp;DRC_Activite[[#This Row],[Modalités d''intervention*]]</f>
        <v/>
      </c>
    </row>
    <row r="181" spans="1:56" x14ac:dyDescent="0.35">
      <c r="A181" s="48"/>
      <c r="B181" s="5"/>
      <c r="C181" s="8"/>
      <c r="D181" s="8"/>
      <c r="E181" s="40" t="str">
        <f>IFERROR(VLOOKUP(DRC_Activite[[#This Row],[Typologie de l''activité*]],atc_os,2,FALSE),"")</f>
        <v/>
      </c>
      <c r="F181" s="8"/>
      <c r="G181" s="8"/>
      <c r="H181" s="8"/>
      <c r="I181" s="8"/>
      <c r="J181" s="5"/>
      <c r="K181" s="8"/>
      <c r="L181" s="41"/>
      <c r="M181" s="52"/>
      <c r="N181" s="130"/>
      <c r="O181" s="53"/>
      <c r="P181" s="8"/>
      <c r="Q181" s="8"/>
      <c r="R181" s="8"/>
      <c r="S181" s="8"/>
      <c r="T181" s="42"/>
      <c r="U181" s="8"/>
      <c r="V181" s="46"/>
      <c r="W181" s="46"/>
      <c r="X181" s="47"/>
      <c r="Y181" s="47"/>
      <c r="Z181" s="8"/>
      <c r="AA181" s="43"/>
      <c r="AB181" s="44"/>
      <c r="AC181" s="44"/>
      <c r="AD181" s="44"/>
      <c r="AE181" s="44"/>
      <c r="AF181" s="44"/>
      <c r="AG181" s="44"/>
      <c r="AH181" s="20">
        <f t="shared" si="6"/>
        <v>0</v>
      </c>
      <c r="AI181" s="43"/>
      <c r="AJ181" s="95"/>
      <c r="AK181" s="95"/>
      <c r="AL181" s="95"/>
      <c r="AM181" s="95"/>
      <c r="AN181" s="95"/>
      <c r="AO181" s="21">
        <f t="shared" si="7"/>
        <v>0</v>
      </c>
      <c r="AP181" s="50"/>
      <c r="AQ181" s="45"/>
      <c r="AR181" s="45"/>
      <c r="AS181" s="8"/>
      <c r="AT181" s="43"/>
      <c r="AU181" s="8"/>
      <c r="AV181" s="8"/>
      <c r="AW181" s="5"/>
      <c r="AX181" s="43"/>
      <c r="AY181" s="81"/>
      <c r="AZ181" s="83" t="str">
        <f t="shared" si="8"/>
        <v>DRC</v>
      </c>
      <c r="BA181" s="83" t="e">
        <f>VLOOKUP(DRC_Activite[[#This Row],[Province*]],Table19[],2,FALSE)</f>
        <v>#N/A</v>
      </c>
      <c r="BB181" s="83" t="e">
        <f>VLOOKUP(DRC_Activite[[#This Row],[Territoire*]],Table18[[Territoire]:[Code Territoire]],3,FALSE)</f>
        <v>#N/A</v>
      </c>
      <c r="BC181" s="83" t="e">
        <f>VLOOKUP(DRC_Activite[[#This Row],[Zone de santé*]],Table17[[Zone de Santé]:[Pcode ZS]],4,FALSE)</f>
        <v>#N/A</v>
      </c>
      <c r="BD181" s="128" t="str">
        <f>DRC_Activite[[#This Row],[Typologie de l''activité*]]&amp;DRC_Activite[[#This Row],[Modalités d''intervention*]]</f>
        <v/>
      </c>
    </row>
    <row r="182" spans="1:56" x14ac:dyDescent="0.35">
      <c r="A182" s="48"/>
      <c r="B182" s="5"/>
      <c r="C182" s="8"/>
      <c r="D182" s="8"/>
      <c r="E182" s="40" t="str">
        <f>IFERROR(VLOOKUP(DRC_Activite[[#This Row],[Typologie de l''activité*]],atc_os,2,FALSE),"")</f>
        <v/>
      </c>
      <c r="F182" s="8"/>
      <c r="G182" s="8"/>
      <c r="H182" s="8"/>
      <c r="I182" s="8"/>
      <c r="J182" s="5"/>
      <c r="K182" s="8"/>
      <c r="L182" s="41"/>
      <c r="M182" s="52"/>
      <c r="N182" s="130"/>
      <c r="O182" s="53"/>
      <c r="P182" s="8"/>
      <c r="Q182" s="8"/>
      <c r="R182" s="8"/>
      <c r="S182" s="8"/>
      <c r="T182" s="42"/>
      <c r="U182" s="8"/>
      <c r="V182" s="46"/>
      <c r="W182" s="46"/>
      <c r="X182" s="47"/>
      <c r="Y182" s="47"/>
      <c r="Z182" s="8"/>
      <c r="AA182" s="43"/>
      <c r="AB182" s="44"/>
      <c r="AC182" s="44"/>
      <c r="AD182" s="44"/>
      <c r="AE182" s="44"/>
      <c r="AF182" s="44"/>
      <c r="AG182" s="44"/>
      <c r="AH182" s="20">
        <f t="shared" si="6"/>
        <v>0</v>
      </c>
      <c r="AI182" s="43"/>
      <c r="AJ182" s="95"/>
      <c r="AK182" s="95"/>
      <c r="AL182" s="95"/>
      <c r="AM182" s="95"/>
      <c r="AN182" s="95"/>
      <c r="AO182" s="21">
        <f t="shared" si="7"/>
        <v>0</v>
      </c>
      <c r="AP182" s="50"/>
      <c r="AQ182" s="45"/>
      <c r="AR182" s="45"/>
      <c r="AS182" s="8"/>
      <c r="AT182" s="43"/>
      <c r="AU182" s="8"/>
      <c r="AV182" s="8"/>
      <c r="AW182" s="5"/>
      <c r="AX182" s="43"/>
      <c r="AY182" s="81"/>
      <c r="AZ182" s="83" t="str">
        <f t="shared" si="8"/>
        <v>DRC</v>
      </c>
      <c r="BA182" s="83" t="e">
        <f>VLOOKUP(DRC_Activite[[#This Row],[Province*]],Table19[],2,FALSE)</f>
        <v>#N/A</v>
      </c>
      <c r="BB182" s="83" t="e">
        <f>VLOOKUP(DRC_Activite[[#This Row],[Territoire*]],Table18[[Territoire]:[Code Territoire]],3,FALSE)</f>
        <v>#N/A</v>
      </c>
      <c r="BC182" s="83" t="e">
        <f>VLOOKUP(DRC_Activite[[#This Row],[Zone de santé*]],Table17[[Zone de Santé]:[Pcode ZS]],4,FALSE)</f>
        <v>#N/A</v>
      </c>
      <c r="BD182" s="128" t="str">
        <f>DRC_Activite[[#This Row],[Typologie de l''activité*]]&amp;DRC_Activite[[#This Row],[Modalités d''intervention*]]</f>
        <v/>
      </c>
    </row>
    <row r="183" spans="1:56" x14ac:dyDescent="0.35">
      <c r="A183" s="48"/>
      <c r="B183" s="5"/>
      <c r="C183" s="8"/>
      <c r="D183" s="8"/>
      <c r="E183" s="40" t="str">
        <f>IFERROR(VLOOKUP(DRC_Activite[[#This Row],[Typologie de l''activité*]],atc_os,2,FALSE),"")</f>
        <v/>
      </c>
      <c r="F183" s="8"/>
      <c r="G183" s="8"/>
      <c r="H183" s="8"/>
      <c r="I183" s="8"/>
      <c r="J183" s="5"/>
      <c r="K183" s="8"/>
      <c r="L183" s="41"/>
      <c r="M183" s="52"/>
      <c r="N183" s="130"/>
      <c r="O183" s="53"/>
      <c r="P183" s="8"/>
      <c r="Q183" s="8"/>
      <c r="R183" s="8"/>
      <c r="S183" s="8"/>
      <c r="T183" s="42"/>
      <c r="U183" s="8"/>
      <c r="V183" s="46"/>
      <c r="W183" s="46"/>
      <c r="X183" s="47"/>
      <c r="Y183" s="47"/>
      <c r="Z183" s="8"/>
      <c r="AA183" s="43"/>
      <c r="AB183" s="44"/>
      <c r="AC183" s="44"/>
      <c r="AD183" s="44"/>
      <c r="AE183" s="44"/>
      <c r="AF183" s="44"/>
      <c r="AG183" s="44"/>
      <c r="AH183" s="20">
        <f t="shared" si="6"/>
        <v>0</v>
      </c>
      <c r="AI183" s="43"/>
      <c r="AJ183" s="95"/>
      <c r="AK183" s="95"/>
      <c r="AL183" s="95"/>
      <c r="AM183" s="95"/>
      <c r="AN183" s="95"/>
      <c r="AO183" s="21">
        <f t="shared" si="7"/>
        <v>0</v>
      </c>
      <c r="AP183" s="50"/>
      <c r="AQ183" s="45"/>
      <c r="AR183" s="45"/>
      <c r="AS183" s="8"/>
      <c r="AT183" s="43"/>
      <c r="AU183" s="8"/>
      <c r="AV183" s="8"/>
      <c r="AW183" s="5"/>
      <c r="AX183" s="43"/>
      <c r="AY183" s="81"/>
      <c r="AZ183" s="83" t="str">
        <f t="shared" si="8"/>
        <v>DRC</v>
      </c>
      <c r="BA183" s="83" t="e">
        <f>VLOOKUP(DRC_Activite[[#This Row],[Province*]],Table19[],2,FALSE)</f>
        <v>#N/A</v>
      </c>
      <c r="BB183" s="83" t="e">
        <f>VLOOKUP(DRC_Activite[[#This Row],[Territoire*]],Table18[[Territoire]:[Code Territoire]],3,FALSE)</f>
        <v>#N/A</v>
      </c>
      <c r="BC183" s="83" t="e">
        <f>VLOOKUP(DRC_Activite[[#This Row],[Zone de santé*]],Table17[[Zone de Santé]:[Pcode ZS]],4,FALSE)</f>
        <v>#N/A</v>
      </c>
      <c r="BD183" s="128" t="str">
        <f>DRC_Activite[[#This Row],[Typologie de l''activité*]]&amp;DRC_Activite[[#This Row],[Modalités d''intervention*]]</f>
        <v/>
      </c>
    </row>
    <row r="184" spans="1:56" x14ac:dyDescent="0.35">
      <c r="A184" s="48"/>
      <c r="B184" s="5"/>
      <c r="C184" s="8"/>
      <c r="D184" s="8"/>
      <c r="E184" s="40" t="str">
        <f>IFERROR(VLOOKUP(DRC_Activite[[#This Row],[Typologie de l''activité*]],atc_os,2,FALSE),"")</f>
        <v/>
      </c>
      <c r="F184" s="8"/>
      <c r="G184" s="8"/>
      <c r="H184" s="8"/>
      <c r="I184" s="8"/>
      <c r="J184" s="5"/>
      <c r="K184" s="8"/>
      <c r="L184" s="41"/>
      <c r="M184" s="52"/>
      <c r="N184" s="130"/>
      <c r="O184" s="53"/>
      <c r="P184" s="8"/>
      <c r="Q184" s="8"/>
      <c r="R184" s="8"/>
      <c r="S184" s="8"/>
      <c r="T184" s="42"/>
      <c r="U184" s="8"/>
      <c r="V184" s="46"/>
      <c r="W184" s="46"/>
      <c r="X184" s="47"/>
      <c r="Y184" s="47"/>
      <c r="Z184" s="8"/>
      <c r="AA184" s="43"/>
      <c r="AB184" s="44"/>
      <c r="AC184" s="44"/>
      <c r="AD184" s="44"/>
      <c r="AE184" s="44"/>
      <c r="AF184" s="44"/>
      <c r="AG184" s="44"/>
      <c r="AH184" s="20">
        <f t="shared" si="6"/>
        <v>0</v>
      </c>
      <c r="AI184" s="43"/>
      <c r="AJ184" s="95"/>
      <c r="AK184" s="95"/>
      <c r="AL184" s="95"/>
      <c r="AM184" s="95"/>
      <c r="AN184" s="95"/>
      <c r="AO184" s="21">
        <f t="shared" si="7"/>
        <v>0</v>
      </c>
      <c r="AP184" s="50"/>
      <c r="AQ184" s="45"/>
      <c r="AR184" s="45"/>
      <c r="AS184" s="8"/>
      <c r="AT184" s="43"/>
      <c r="AU184" s="8"/>
      <c r="AV184" s="8"/>
      <c r="AW184" s="5"/>
      <c r="AX184" s="43"/>
      <c r="AY184" s="81"/>
      <c r="AZ184" s="83" t="str">
        <f t="shared" si="8"/>
        <v>DRC</v>
      </c>
      <c r="BA184" s="83" t="e">
        <f>VLOOKUP(DRC_Activite[[#This Row],[Province*]],Table19[],2,FALSE)</f>
        <v>#N/A</v>
      </c>
      <c r="BB184" s="83" t="e">
        <f>VLOOKUP(DRC_Activite[[#This Row],[Territoire*]],Table18[[Territoire]:[Code Territoire]],3,FALSE)</f>
        <v>#N/A</v>
      </c>
      <c r="BC184" s="83" t="e">
        <f>VLOOKUP(DRC_Activite[[#This Row],[Zone de santé*]],Table17[[Zone de Santé]:[Pcode ZS]],4,FALSE)</f>
        <v>#N/A</v>
      </c>
      <c r="BD184" s="128" t="str">
        <f>DRC_Activite[[#This Row],[Typologie de l''activité*]]&amp;DRC_Activite[[#This Row],[Modalités d''intervention*]]</f>
        <v/>
      </c>
    </row>
    <row r="185" spans="1:56" x14ac:dyDescent="0.35">
      <c r="A185" s="48"/>
      <c r="B185" s="5"/>
      <c r="C185" s="8"/>
      <c r="D185" s="8"/>
      <c r="E185" s="40" t="str">
        <f>IFERROR(VLOOKUP(DRC_Activite[[#This Row],[Typologie de l''activité*]],atc_os,2,FALSE),"")</f>
        <v/>
      </c>
      <c r="F185" s="8"/>
      <c r="G185" s="8"/>
      <c r="H185" s="8"/>
      <c r="I185" s="8"/>
      <c r="J185" s="5"/>
      <c r="K185" s="8"/>
      <c r="L185" s="41"/>
      <c r="M185" s="52"/>
      <c r="N185" s="130"/>
      <c r="O185" s="53"/>
      <c r="P185" s="8"/>
      <c r="Q185" s="8"/>
      <c r="R185" s="8"/>
      <c r="S185" s="8"/>
      <c r="T185" s="42"/>
      <c r="U185" s="8"/>
      <c r="V185" s="46"/>
      <c r="W185" s="46"/>
      <c r="X185" s="47"/>
      <c r="Y185" s="47"/>
      <c r="Z185" s="8"/>
      <c r="AA185" s="43"/>
      <c r="AB185" s="44"/>
      <c r="AC185" s="44"/>
      <c r="AD185" s="44"/>
      <c r="AE185" s="44"/>
      <c r="AF185" s="44"/>
      <c r="AG185" s="44"/>
      <c r="AH185" s="20">
        <f t="shared" si="6"/>
        <v>0</v>
      </c>
      <c r="AI185" s="43"/>
      <c r="AJ185" s="95"/>
      <c r="AK185" s="95"/>
      <c r="AL185" s="95"/>
      <c r="AM185" s="95"/>
      <c r="AN185" s="95"/>
      <c r="AO185" s="21">
        <f t="shared" si="7"/>
        <v>0</v>
      </c>
      <c r="AP185" s="50"/>
      <c r="AQ185" s="45"/>
      <c r="AR185" s="45"/>
      <c r="AS185" s="8"/>
      <c r="AT185" s="43"/>
      <c r="AU185" s="8"/>
      <c r="AV185" s="8"/>
      <c r="AW185" s="5"/>
      <c r="AX185" s="43"/>
      <c r="AY185" s="81"/>
      <c r="AZ185" s="83" t="str">
        <f t="shared" si="8"/>
        <v>DRC</v>
      </c>
      <c r="BA185" s="83" t="e">
        <f>VLOOKUP(DRC_Activite[[#This Row],[Province*]],Table19[],2,FALSE)</f>
        <v>#N/A</v>
      </c>
      <c r="BB185" s="83" t="e">
        <f>VLOOKUP(DRC_Activite[[#This Row],[Territoire*]],Table18[[Territoire]:[Code Territoire]],3,FALSE)</f>
        <v>#N/A</v>
      </c>
      <c r="BC185" s="83" t="e">
        <f>VLOOKUP(DRC_Activite[[#This Row],[Zone de santé*]],Table17[[Zone de Santé]:[Pcode ZS]],4,FALSE)</f>
        <v>#N/A</v>
      </c>
      <c r="BD185" s="128" t="str">
        <f>DRC_Activite[[#This Row],[Typologie de l''activité*]]&amp;DRC_Activite[[#This Row],[Modalités d''intervention*]]</f>
        <v/>
      </c>
    </row>
    <row r="186" spans="1:56" x14ac:dyDescent="0.35">
      <c r="A186" s="48"/>
      <c r="B186" s="5"/>
      <c r="C186" s="8"/>
      <c r="D186" s="8"/>
      <c r="E186" s="40" t="str">
        <f>IFERROR(VLOOKUP(DRC_Activite[[#This Row],[Typologie de l''activité*]],atc_os,2,FALSE),"")</f>
        <v/>
      </c>
      <c r="F186" s="8"/>
      <c r="G186" s="8"/>
      <c r="H186" s="8"/>
      <c r="I186" s="8"/>
      <c r="J186" s="5"/>
      <c r="K186" s="8"/>
      <c r="L186" s="41"/>
      <c r="M186" s="52"/>
      <c r="N186" s="130"/>
      <c r="O186" s="53"/>
      <c r="P186" s="8"/>
      <c r="Q186" s="8"/>
      <c r="R186" s="8"/>
      <c r="S186" s="8"/>
      <c r="T186" s="42"/>
      <c r="U186" s="8"/>
      <c r="V186" s="46"/>
      <c r="W186" s="46"/>
      <c r="X186" s="47"/>
      <c r="Y186" s="47"/>
      <c r="Z186" s="8"/>
      <c r="AA186" s="43"/>
      <c r="AB186" s="44"/>
      <c r="AC186" s="44"/>
      <c r="AD186" s="44"/>
      <c r="AE186" s="44"/>
      <c r="AF186" s="44"/>
      <c r="AG186" s="44"/>
      <c r="AH186" s="20">
        <f t="shared" si="6"/>
        <v>0</v>
      </c>
      <c r="AI186" s="43"/>
      <c r="AJ186" s="95"/>
      <c r="AK186" s="95"/>
      <c r="AL186" s="95"/>
      <c r="AM186" s="95"/>
      <c r="AN186" s="95"/>
      <c r="AO186" s="21">
        <f t="shared" si="7"/>
        <v>0</v>
      </c>
      <c r="AP186" s="50"/>
      <c r="AQ186" s="45"/>
      <c r="AR186" s="45"/>
      <c r="AS186" s="8"/>
      <c r="AT186" s="43"/>
      <c r="AU186" s="8"/>
      <c r="AV186" s="8"/>
      <c r="AW186" s="5"/>
      <c r="AX186" s="43"/>
      <c r="AY186" s="81"/>
      <c r="AZ186" s="83" t="str">
        <f t="shared" si="8"/>
        <v>DRC</v>
      </c>
      <c r="BA186" s="83" t="e">
        <f>VLOOKUP(DRC_Activite[[#This Row],[Province*]],Table19[],2,FALSE)</f>
        <v>#N/A</v>
      </c>
      <c r="BB186" s="83" t="e">
        <f>VLOOKUP(DRC_Activite[[#This Row],[Territoire*]],Table18[[Territoire]:[Code Territoire]],3,FALSE)</f>
        <v>#N/A</v>
      </c>
      <c r="BC186" s="83" t="e">
        <f>VLOOKUP(DRC_Activite[[#This Row],[Zone de santé*]],Table17[[Zone de Santé]:[Pcode ZS]],4,FALSE)</f>
        <v>#N/A</v>
      </c>
      <c r="BD186" s="128" t="str">
        <f>DRC_Activite[[#This Row],[Typologie de l''activité*]]&amp;DRC_Activite[[#This Row],[Modalités d''intervention*]]</f>
        <v/>
      </c>
    </row>
    <row r="187" spans="1:56" x14ac:dyDescent="0.35">
      <c r="A187" s="48"/>
      <c r="B187" s="5"/>
      <c r="C187" s="8"/>
      <c r="D187" s="8"/>
      <c r="E187" s="40" t="str">
        <f>IFERROR(VLOOKUP(DRC_Activite[[#This Row],[Typologie de l''activité*]],atc_os,2,FALSE),"")</f>
        <v/>
      </c>
      <c r="F187" s="8"/>
      <c r="G187" s="8"/>
      <c r="H187" s="8"/>
      <c r="I187" s="8"/>
      <c r="J187" s="5"/>
      <c r="K187" s="8"/>
      <c r="L187" s="41"/>
      <c r="M187" s="52"/>
      <c r="N187" s="130"/>
      <c r="O187" s="53"/>
      <c r="P187" s="8"/>
      <c r="Q187" s="8"/>
      <c r="R187" s="8"/>
      <c r="S187" s="8"/>
      <c r="T187" s="42"/>
      <c r="U187" s="8"/>
      <c r="V187" s="46"/>
      <c r="W187" s="46"/>
      <c r="X187" s="47"/>
      <c r="Y187" s="47"/>
      <c r="Z187" s="8"/>
      <c r="AA187" s="43"/>
      <c r="AB187" s="44"/>
      <c r="AC187" s="44"/>
      <c r="AD187" s="44"/>
      <c r="AE187" s="44"/>
      <c r="AF187" s="44"/>
      <c r="AG187" s="44"/>
      <c r="AH187" s="20">
        <f t="shared" si="6"/>
        <v>0</v>
      </c>
      <c r="AI187" s="43"/>
      <c r="AJ187" s="95"/>
      <c r="AK187" s="95"/>
      <c r="AL187" s="95"/>
      <c r="AM187" s="95"/>
      <c r="AN187" s="95"/>
      <c r="AO187" s="21">
        <f t="shared" si="7"/>
        <v>0</v>
      </c>
      <c r="AP187" s="50"/>
      <c r="AQ187" s="45"/>
      <c r="AR187" s="45"/>
      <c r="AS187" s="8"/>
      <c r="AT187" s="43"/>
      <c r="AU187" s="8"/>
      <c r="AV187" s="8"/>
      <c r="AW187" s="5"/>
      <c r="AX187" s="43"/>
      <c r="AY187" s="81"/>
      <c r="AZ187" s="83" t="str">
        <f t="shared" si="8"/>
        <v>DRC</v>
      </c>
      <c r="BA187" s="83" t="e">
        <f>VLOOKUP(DRC_Activite[[#This Row],[Province*]],Table19[],2,FALSE)</f>
        <v>#N/A</v>
      </c>
      <c r="BB187" s="83" t="e">
        <f>VLOOKUP(DRC_Activite[[#This Row],[Territoire*]],Table18[[Territoire]:[Code Territoire]],3,FALSE)</f>
        <v>#N/A</v>
      </c>
      <c r="BC187" s="83" t="e">
        <f>VLOOKUP(DRC_Activite[[#This Row],[Zone de santé*]],Table17[[Zone de Santé]:[Pcode ZS]],4,FALSE)</f>
        <v>#N/A</v>
      </c>
      <c r="BD187" s="128" t="str">
        <f>DRC_Activite[[#This Row],[Typologie de l''activité*]]&amp;DRC_Activite[[#This Row],[Modalités d''intervention*]]</f>
        <v/>
      </c>
    </row>
    <row r="188" spans="1:56" x14ac:dyDescent="0.35">
      <c r="A188" s="48"/>
      <c r="B188" s="5"/>
      <c r="C188" s="8"/>
      <c r="D188" s="8"/>
      <c r="E188" s="40" t="str">
        <f>IFERROR(VLOOKUP(DRC_Activite[[#This Row],[Typologie de l''activité*]],atc_os,2,FALSE),"")</f>
        <v/>
      </c>
      <c r="F188" s="8"/>
      <c r="G188" s="8"/>
      <c r="H188" s="8"/>
      <c r="I188" s="8"/>
      <c r="J188" s="5"/>
      <c r="K188" s="8"/>
      <c r="L188" s="41"/>
      <c r="M188" s="52"/>
      <c r="N188" s="130"/>
      <c r="O188" s="53"/>
      <c r="P188" s="8"/>
      <c r="Q188" s="8"/>
      <c r="R188" s="8"/>
      <c r="S188" s="8"/>
      <c r="T188" s="42"/>
      <c r="U188" s="8"/>
      <c r="V188" s="46"/>
      <c r="W188" s="46"/>
      <c r="X188" s="47"/>
      <c r="Y188" s="47"/>
      <c r="Z188" s="8"/>
      <c r="AA188" s="43"/>
      <c r="AB188" s="44"/>
      <c r="AC188" s="44"/>
      <c r="AD188" s="44"/>
      <c r="AE188" s="44"/>
      <c r="AF188" s="44"/>
      <c r="AG188" s="44"/>
      <c r="AH188" s="20">
        <f t="shared" si="6"/>
        <v>0</v>
      </c>
      <c r="AI188" s="43"/>
      <c r="AJ188" s="95"/>
      <c r="AK188" s="95"/>
      <c r="AL188" s="95"/>
      <c r="AM188" s="95"/>
      <c r="AN188" s="95"/>
      <c r="AO188" s="21">
        <f t="shared" si="7"/>
        <v>0</v>
      </c>
      <c r="AP188" s="50"/>
      <c r="AQ188" s="45"/>
      <c r="AR188" s="45"/>
      <c r="AS188" s="8"/>
      <c r="AT188" s="43"/>
      <c r="AU188" s="8"/>
      <c r="AV188" s="8"/>
      <c r="AW188" s="5"/>
      <c r="AX188" s="43"/>
      <c r="AY188" s="81"/>
      <c r="AZ188" s="83" t="str">
        <f t="shared" si="8"/>
        <v>DRC</v>
      </c>
      <c r="BA188" s="83" t="e">
        <f>VLOOKUP(DRC_Activite[[#This Row],[Province*]],Table19[],2,FALSE)</f>
        <v>#N/A</v>
      </c>
      <c r="BB188" s="83" t="e">
        <f>VLOOKUP(DRC_Activite[[#This Row],[Territoire*]],Table18[[Territoire]:[Code Territoire]],3,FALSE)</f>
        <v>#N/A</v>
      </c>
      <c r="BC188" s="83" t="e">
        <f>VLOOKUP(DRC_Activite[[#This Row],[Zone de santé*]],Table17[[Zone de Santé]:[Pcode ZS]],4,FALSE)</f>
        <v>#N/A</v>
      </c>
      <c r="BD188" s="128" t="str">
        <f>DRC_Activite[[#This Row],[Typologie de l''activité*]]&amp;DRC_Activite[[#This Row],[Modalités d''intervention*]]</f>
        <v/>
      </c>
    </row>
    <row r="189" spans="1:56" x14ac:dyDescent="0.35">
      <c r="A189" s="48"/>
      <c r="B189" s="5"/>
      <c r="C189" s="8"/>
      <c r="D189" s="8"/>
      <c r="E189" s="40" t="str">
        <f>IFERROR(VLOOKUP(DRC_Activite[[#This Row],[Typologie de l''activité*]],atc_os,2,FALSE),"")</f>
        <v/>
      </c>
      <c r="F189" s="8"/>
      <c r="G189" s="8"/>
      <c r="H189" s="8"/>
      <c r="I189" s="8"/>
      <c r="J189" s="5"/>
      <c r="K189" s="8"/>
      <c r="L189" s="41"/>
      <c r="M189" s="52"/>
      <c r="N189" s="130"/>
      <c r="O189" s="53"/>
      <c r="P189" s="8"/>
      <c r="Q189" s="8"/>
      <c r="R189" s="8"/>
      <c r="S189" s="8"/>
      <c r="T189" s="42"/>
      <c r="U189" s="8"/>
      <c r="V189" s="46"/>
      <c r="W189" s="46"/>
      <c r="X189" s="47"/>
      <c r="Y189" s="47"/>
      <c r="Z189" s="8"/>
      <c r="AA189" s="43"/>
      <c r="AB189" s="44"/>
      <c r="AC189" s="44"/>
      <c r="AD189" s="44"/>
      <c r="AE189" s="44"/>
      <c r="AF189" s="44"/>
      <c r="AG189" s="44"/>
      <c r="AH189" s="20">
        <f t="shared" si="6"/>
        <v>0</v>
      </c>
      <c r="AI189" s="43"/>
      <c r="AJ189" s="95"/>
      <c r="AK189" s="95"/>
      <c r="AL189" s="95"/>
      <c r="AM189" s="95"/>
      <c r="AN189" s="95"/>
      <c r="AO189" s="21">
        <f t="shared" si="7"/>
        <v>0</v>
      </c>
      <c r="AP189" s="50"/>
      <c r="AQ189" s="45"/>
      <c r="AR189" s="45"/>
      <c r="AS189" s="8"/>
      <c r="AT189" s="43"/>
      <c r="AU189" s="8"/>
      <c r="AV189" s="8"/>
      <c r="AW189" s="5"/>
      <c r="AX189" s="43"/>
      <c r="AY189" s="81"/>
      <c r="AZ189" s="83" t="str">
        <f t="shared" si="8"/>
        <v>DRC</v>
      </c>
      <c r="BA189" s="83" t="e">
        <f>VLOOKUP(DRC_Activite[[#This Row],[Province*]],Table19[],2,FALSE)</f>
        <v>#N/A</v>
      </c>
      <c r="BB189" s="83" t="e">
        <f>VLOOKUP(DRC_Activite[[#This Row],[Territoire*]],Table18[[Territoire]:[Code Territoire]],3,FALSE)</f>
        <v>#N/A</v>
      </c>
      <c r="BC189" s="83" t="e">
        <f>VLOOKUP(DRC_Activite[[#This Row],[Zone de santé*]],Table17[[Zone de Santé]:[Pcode ZS]],4,FALSE)</f>
        <v>#N/A</v>
      </c>
      <c r="BD189" s="128" t="str">
        <f>DRC_Activite[[#This Row],[Typologie de l''activité*]]&amp;DRC_Activite[[#This Row],[Modalités d''intervention*]]</f>
        <v/>
      </c>
    </row>
    <row r="190" spans="1:56" x14ac:dyDescent="0.35">
      <c r="A190" s="48"/>
      <c r="B190" s="5"/>
      <c r="C190" s="8"/>
      <c r="D190" s="8"/>
      <c r="E190" s="40" t="str">
        <f>IFERROR(VLOOKUP(DRC_Activite[[#This Row],[Typologie de l''activité*]],atc_os,2,FALSE),"")</f>
        <v/>
      </c>
      <c r="F190" s="8"/>
      <c r="G190" s="8"/>
      <c r="H190" s="8"/>
      <c r="I190" s="8"/>
      <c r="J190" s="5"/>
      <c r="K190" s="8"/>
      <c r="L190" s="41"/>
      <c r="M190" s="52"/>
      <c r="N190" s="130"/>
      <c r="O190" s="53"/>
      <c r="P190" s="8"/>
      <c r="Q190" s="8"/>
      <c r="R190" s="8"/>
      <c r="S190" s="8"/>
      <c r="T190" s="42"/>
      <c r="U190" s="8"/>
      <c r="V190" s="46"/>
      <c r="W190" s="46"/>
      <c r="X190" s="47"/>
      <c r="Y190" s="47"/>
      <c r="Z190" s="8"/>
      <c r="AA190" s="43"/>
      <c r="AB190" s="44"/>
      <c r="AC190" s="44"/>
      <c r="AD190" s="44"/>
      <c r="AE190" s="44"/>
      <c r="AF190" s="44"/>
      <c r="AG190" s="44"/>
      <c r="AH190" s="20">
        <f t="shared" si="6"/>
        <v>0</v>
      </c>
      <c r="AI190" s="43"/>
      <c r="AJ190" s="95"/>
      <c r="AK190" s="95"/>
      <c r="AL190" s="95"/>
      <c r="AM190" s="95"/>
      <c r="AN190" s="95"/>
      <c r="AO190" s="21">
        <f t="shared" si="7"/>
        <v>0</v>
      </c>
      <c r="AP190" s="50"/>
      <c r="AQ190" s="45"/>
      <c r="AR190" s="45"/>
      <c r="AS190" s="8"/>
      <c r="AT190" s="43"/>
      <c r="AU190" s="8"/>
      <c r="AV190" s="8"/>
      <c r="AW190" s="5"/>
      <c r="AX190" s="43"/>
      <c r="AY190" s="81"/>
      <c r="AZ190" s="83" t="str">
        <f t="shared" si="8"/>
        <v>DRC</v>
      </c>
      <c r="BA190" s="83" t="e">
        <f>VLOOKUP(DRC_Activite[[#This Row],[Province*]],Table19[],2,FALSE)</f>
        <v>#N/A</v>
      </c>
      <c r="BB190" s="83" t="e">
        <f>VLOOKUP(DRC_Activite[[#This Row],[Territoire*]],Table18[[Territoire]:[Code Territoire]],3,FALSE)</f>
        <v>#N/A</v>
      </c>
      <c r="BC190" s="83" t="e">
        <f>VLOOKUP(DRC_Activite[[#This Row],[Zone de santé*]],Table17[[Zone de Santé]:[Pcode ZS]],4,FALSE)</f>
        <v>#N/A</v>
      </c>
      <c r="BD190" s="128" t="str">
        <f>DRC_Activite[[#This Row],[Typologie de l''activité*]]&amp;DRC_Activite[[#This Row],[Modalités d''intervention*]]</f>
        <v/>
      </c>
    </row>
    <row r="191" spans="1:56" x14ac:dyDescent="0.35">
      <c r="A191" s="48"/>
      <c r="B191" s="5"/>
      <c r="C191" s="8"/>
      <c r="D191" s="8"/>
      <c r="E191" s="40" t="str">
        <f>IFERROR(VLOOKUP(DRC_Activite[[#This Row],[Typologie de l''activité*]],atc_os,2,FALSE),"")</f>
        <v/>
      </c>
      <c r="F191" s="8"/>
      <c r="G191" s="8"/>
      <c r="H191" s="8"/>
      <c r="I191" s="8"/>
      <c r="J191" s="5"/>
      <c r="K191" s="8"/>
      <c r="L191" s="41"/>
      <c r="M191" s="52"/>
      <c r="N191" s="130"/>
      <c r="O191" s="53"/>
      <c r="P191" s="8"/>
      <c r="Q191" s="8"/>
      <c r="R191" s="8"/>
      <c r="S191" s="8"/>
      <c r="T191" s="42"/>
      <c r="U191" s="8"/>
      <c r="V191" s="46"/>
      <c r="W191" s="46"/>
      <c r="X191" s="47"/>
      <c r="Y191" s="47"/>
      <c r="Z191" s="8"/>
      <c r="AA191" s="43"/>
      <c r="AB191" s="44"/>
      <c r="AC191" s="44"/>
      <c r="AD191" s="44"/>
      <c r="AE191" s="44"/>
      <c r="AF191" s="44"/>
      <c r="AG191" s="44"/>
      <c r="AH191" s="20">
        <f t="shared" si="6"/>
        <v>0</v>
      </c>
      <c r="AI191" s="43"/>
      <c r="AJ191" s="95"/>
      <c r="AK191" s="95"/>
      <c r="AL191" s="95"/>
      <c r="AM191" s="95"/>
      <c r="AN191" s="95"/>
      <c r="AO191" s="21">
        <f t="shared" si="7"/>
        <v>0</v>
      </c>
      <c r="AP191" s="50"/>
      <c r="AQ191" s="45"/>
      <c r="AR191" s="45"/>
      <c r="AS191" s="8"/>
      <c r="AT191" s="43"/>
      <c r="AU191" s="8"/>
      <c r="AV191" s="8"/>
      <c r="AW191" s="5"/>
      <c r="AX191" s="43"/>
      <c r="AY191" s="81"/>
      <c r="AZ191" s="83" t="str">
        <f t="shared" si="8"/>
        <v>DRC</v>
      </c>
      <c r="BA191" s="83" t="e">
        <f>VLOOKUP(DRC_Activite[[#This Row],[Province*]],Table19[],2,FALSE)</f>
        <v>#N/A</v>
      </c>
      <c r="BB191" s="83" t="e">
        <f>VLOOKUP(DRC_Activite[[#This Row],[Territoire*]],Table18[[Territoire]:[Code Territoire]],3,FALSE)</f>
        <v>#N/A</v>
      </c>
      <c r="BC191" s="83" t="e">
        <f>VLOOKUP(DRC_Activite[[#This Row],[Zone de santé*]],Table17[[Zone de Santé]:[Pcode ZS]],4,FALSE)</f>
        <v>#N/A</v>
      </c>
      <c r="BD191" s="128" t="str">
        <f>DRC_Activite[[#This Row],[Typologie de l''activité*]]&amp;DRC_Activite[[#This Row],[Modalités d''intervention*]]</f>
        <v/>
      </c>
    </row>
    <row r="192" spans="1:56" x14ac:dyDescent="0.35">
      <c r="A192" s="48"/>
      <c r="B192" s="5"/>
      <c r="C192" s="8"/>
      <c r="D192" s="8"/>
      <c r="E192" s="40" t="str">
        <f>IFERROR(VLOOKUP(DRC_Activite[[#This Row],[Typologie de l''activité*]],atc_os,2,FALSE),"")</f>
        <v/>
      </c>
      <c r="F192" s="8"/>
      <c r="G192" s="8"/>
      <c r="H192" s="8"/>
      <c r="I192" s="8"/>
      <c r="J192" s="5"/>
      <c r="K192" s="8"/>
      <c r="L192" s="41"/>
      <c r="M192" s="52"/>
      <c r="N192" s="130"/>
      <c r="O192" s="53"/>
      <c r="P192" s="8"/>
      <c r="Q192" s="8"/>
      <c r="R192" s="8"/>
      <c r="S192" s="8"/>
      <c r="T192" s="42"/>
      <c r="U192" s="8"/>
      <c r="V192" s="46"/>
      <c r="W192" s="46"/>
      <c r="X192" s="47"/>
      <c r="Y192" s="47"/>
      <c r="Z192" s="8"/>
      <c r="AA192" s="43"/>
      <c r="AB192" s="44"/>
      <c r="AC192" s="44"/>
      <c r="AD192" s="44"/>
      <c r="AE192" s="44"/>
      <c r="AF192" s="44"/>
      <c r="AG192" s="44"/>
      <c r="AH192" s="20">
        <f t="shared" si="6"/>
        <v>0</v>
      </c>
      <c r="AI192" s="43"/>
      <c r="AJ192" s="95"/>
      <c r="AK192" s="95"/>
      <c r="AL192" s="95"/>
      <c r="AM192" s="95"/>
      <c r="AN192" s="95"/>
      <c r="AO192" s="21">
        <f t="shared" si="7"/>
        <v>0</v>
      </c>
      <c r="AP192" s="50"/>
      <c r="AQ192" s="45"/>
      <c r="AR192" s="45"/>
      <c r="AS192" s="8"/>
      <c r="AT192" s="43"/>
      <c r="AU192" s="8"/>
      <c r="AV192" s="8"/>
      <c r="AW192" s="5"/>
      <c r="AX192" s="43"/>
      <c r="AY192" s="81"/>
      <c r="AZ192" s="83" t="str">
        <f t="shared" si="8"/>
        <v>DRC</v>
      </c>
      <c r="BA192" s="83" t="e">
        <f>VLOOKUP(DRC_Activite[[#This Row],[Province*]],Table19[],2,FALSE)</f>
        <v>#N/A</v>
      </c>
      <c r="BB192" s="83" t="e">
        <f>VLOOKUP(DRC_Activite[[#This Row],[Territoire*]],Table18[[Territoire]:[Code Territoire]],3,FALSE)</f>
        <v>#N/A</v>
      </c>
      <c r="BC192" s="83" t="e">
        <f>VLOOKUP(DRC_Activite[[#This Row],[Zone de santé*]],Table17[[Zone de Santé]:[Pcode ZS]],4,FALSE)</f>
        <v>#N/A</v>
      </c>
      <c r="BD192" s="128" t="str">
        <f>DRC_Activite[[#This Row],[Typologie de l''activité*]]&amp;DRC_Activite[[#This Row],[Modalités d''intervention*]]</f>
        <v/>
      </c>
    </row>
    <row r="193" spans="1:56" x14ac:dyDescent="0.35">
      <c r="A193" s="48"/>
      <c r="B193" s="5"/>
      <c r="C193" s="8"/>
      <c r="D193" s="8"/>
      <c r="E193" s="40" t="str">
        <f>IFERROR(VLOOKUP(DRC_Activite[[#This Row],[Typologie de l''activité*]],atc_os,2,FALSE),"")</f>
        <v/>
      </c>
      <c r="F193" s="8"/>
      <c r="G193" s="8"/>
      <c r="H193" s="8"/>
      <c r="I193" s="8"/>
      <c r="J193" s="5"/>
      <c r="K193" s="8"/>
      <c r="L193" s="41"/>
      <c r="M193" s="52"/>
      <c r="N193" s="130"/>
      <c r="O193" s="53"/>
      <c r="P193" s="8"/>
      <c r="Q193" s="8"/>
      <c r="R193" s="8"/>
      <c r="S193" s="8"/>
      <c r="T193" s="42"/>
      <c r="U193" s="8"/>
      <c r="V193" s="46"/>
      <c r="W193" s="46"/>
      <c r="X193" s="47"/>
      <c r="Y193" s="47"/>
      <c r="Z193" s="8"/>
      <c r="AA193" s="43"/>
      <c r="AB193" s="44"/>
      <c r="AC193" s="44"/>
      <c r="AD193" s="44"/>
      <c r="AE193" s="44"/>
      <c r="AF193" s="44"/>
      <c r="AG193" s="44"/>
      <c r="AH193" s="20">
        <f t="shared" si="6"/>
        <v>0</v>
      </c>
      <c r="AI193" s="43"/>
      <c r="AJ193" s="95"/>
      <c r="AK193" s="95"/>
      <c r="AL193" s="95"/>
      <c r="AM193" s="95"/>
      <c r="AN193" s="95"/>
      <c r="AO193" s="21">
        <f t="shared" si="7"/>
        <v>0</v>
      </c>
      <c r="AP193" s="50"/>
      <c r="AQ193" s="45"/>
      <c r="AR193" s="45"/>
      <c r="AS193" s="8"/>
      <c r="AT193" s="43"/>
      <c r="AU193" s="8"/>
      <c r="AV193" s="8"/>
      <c r="AW193" s="5"/>
      <c r="AX193" s="43"/>
      <c r="AY193" s="81"/>
      <c r="AZ193" s="83" t="str">
        <f t="shared" si="8"/>
        <v>DRC</v>
      </c>
      <c r="BA193" s="83" t="e">
        <f>VLOOKUP(DRC_Activite[[#This Row],[Province*]],Table19[],2,FALSE)</f>
        <v>#N/A</v>
      </c>
      <c r="BB193" s="83" t="e">
        <f>VLOOKUP(DRC_Activite[[#This Row],[Territoire*]],Table18[[Territoire]:[Code Territoire]],3,FALSE)</f>
        <v>#N/A</v>
      </c>
      <c r="BC193" s="83" t="e">
        <f>VLOOKUP(DRC_Activite[[#This Row],[Zone de santé*]],Table17[[Zone de Santé]:[Pcode ZS]],4,FALSE)</f>
        <v>#N/A</v>
      </c>
      <c r="BD193" s="128" t="str">
        <f>DRC_Activite[[#This Row],[Typologie de l''activité*]]&amp;DRC_Activite[[#This Row],[Modalités d''intervention*]]</f>
        <v/>
      </c>
    </row>
    <row r="194" spans="1:56" x14ac:dyDescent="0.35">
      <c r="A194" s="48"/>
      <c r="B194" s="5"/>
      <c r="C194" s="8"/>
      <c r="D194" s="8"/>
      <c r="E194" s="40" t="str">
        <f>IFERROR(VLOOKUP(DRC_Activite[[#This Row],[Typologie de l''activité*]],atc_os,2,FALSE),"")</f>
        <v/>
      </c>
      <c r="F194" s="8"/>
      <c r="G194" s="8"/>
      <c r="H194" s="8"/>
      <c r="I194" s="8"/>
      <c r="J194" s="5"/>
      <c r="K194" s="8"/>
      <c r="L194" s="41"/>
      <c r="M194" s="52"/>
      <c r="N194" s="130"/>
      <c r="O194" s="53"/>
      <c r="P194" s="8"/>
      <c r="Q194" s="8"/>
      <c r="R194" s="8"/>
      <c r="S194" s="8"/>
      <c r="T194" s="42"/>
      <c r="U194" s="8"/>
      <c r="V194" s="46"/>
      <c r="W194" s="46"/>
      <c r="X194" s="47"/>
      <c r="Y194" s="47"/>
      <c r="Z194" s="8"/>
      <c r="AA194" s="43"/>
      <c r="AB194" s="44"/>
      <c r="AC194" s="44"/>
      <c r="AD194" s="44"/>
      <c r="AE194" s="44"/>
      <c r="AF194" s="44"/>
      <c r="AG194" s="44"/>
      <c r="AH194" s="20">
        <f t="shared" si="6"/>
        <v>0</v>
      </c>
      <c r="AI194" s="43"/>
      <c r="AJ194" s="95"/>
      <c r="AK194" s="95"/>
      <c r="AL194" s="95"/>
      <c r="AM194" s="95"/>
      <c r="AN194" s="95"/>
      <c r="AO194" s="21">
        <f t="shared" si="7"/>
        <v>0</v>
      </c>
      <c r="AP194" s="50"/>
      <c r="AQ194" s="45"/>
      <c r="AR194" s="45"/>
      <c r="AS194" s="8"/>
      <c r="AT194" s="43"/>
      <c r="AU194" s="8"/>
      <c r="AV194" s="8"/>
      <c r="AW194" s="5"/>
      <c r="AX194" s="43"/>
      <c r="AY194" s="81"/>
      <c r="AZ194" s="83" t="str">
        <f t="shared" si="8"/>
        <v>DRC</v>
      </c>
      <c r="BA194" s="83" t="e">
        <f>VLOOKUP(DRC_Activite[[#This Row],[Province*]],Table19[],2,FALSE)</f>
        <v>#N/A</v>
      </c>
      <c r="BB194" s="83" t="e">
        <f>VLOOKUP(DRC_Activite[[#This Row],[Territoire*]],Table18[[Territoire]:[Code Territoire]],3,FALSE)</f>
        <v>#N/A</v>
      </c>
      <c r="BC194" s="83" t="e">
        <f>VLOOKUP(DRC_Activite[[#This Row],[Zone de santé*]],Table17[[Zone de Santé]:[Pcode ZS]],4,FALSE)</f>
        <v>#N/A</v>
      </c>
      <c r="BD194" s="128" t="str">
        <f>DRC_Activite[[#This Row],[Typologie de l''activité*]]&amp;DRC_Activite[[#This Row],[Modalités d''intervention*]]</f>
        <v/>
      </c>
    </row>
    <row r="195" spans="1:56" x14ac:dyDescent="0.35">
      <c r="A195" s="48"/>
      <c r="B195" s="5"/>
      <c r="C195" s="8"/>
      <c r="D195" s="8"/>
      <c r="E195" s="40" t="str">
        <f>IFERROR(VLOOKUP(DRC_Activite[[#This Row],[Typologie de l''activité*]],atc_os,2,FALSE),"")</f>
        <v/>
      </c>
      <c r="F195" s="8"/>
      <c r="G195" s="8"/>
      <c r="H195" s="8"/>
      <c r="I195" s="8"/>
      <c r="J195" s="5"/>
      <c r="K195" s="8"/>
      <c r="L195" s="41"/>
      <c r="M195" s="52"/>
      <c r="N195" s="130"/>
      <c r="O195" s="53"/>
      <c r="P195" s="8"/>
      <c r="Q195" s="8"/>
      <c r="R195" s="8"/>
      <c r="S195" s="8"/>
      <c r="T195" s="42"/>
      <c r="U195" s="8"/>
      <c r="V195" s="46"/>
      <c r="W195" s="46"/>
      <c r="X195" s="47"/>
      <c r="Y195" s="47"/>
      <c r="Z195" s="8"/>
      <c r="AA195" s="43"/>
      <c r="AB195" s="44"/>
      <c r="AC195" s="44"/>
      <c r="AD195" s="44"/>
      <c r="AE195" s="44"/>
      <c r="AF195" s="44"/>
      <c r="AG195" s="44"/>
      <c r="AH195" s="20">
        <f t="shared" si="6"/>
        <v>0</v>
      </c>
      <c r="AI195" s="43"/>
      <c r="AJ195" s="95"/>
      <c r="AK195" s="95"/>
      <c r="AL195" s="95"/>
      <c r="AM195" s="95"/>
      <c r="AN195" s="95"/>
      <c r="AO195" s="21">
        <f t="shared" si="7"/>
        <v>0</v>
      </c>
      <c r="AP195" s="50"/>
      <c r="AQ195" s="45"/>
      <c r="AR195" s="45"/>
      <c r="AS195" s="8"/>
      <c r="AT195" s="43"/>
      <c r="AU195" s="8"/>
      <c r="AV195" s="8"/>
      <c r="AW195" s="5"/>
      <c r="AX195" s="43"/>
      <c r="AY195" s="81"/>
      <c r="AZ195" s="83" t="str">
        <f t="shared" si="8"/>
        <v>DRC</v>
      </c>
      <c r="BA195" s="83" t="e">
        <f>VLOOKUP(DRC_Activite[[#This Row],[Province*]],Table19[],2,FALSE)</f>
        <v>#N/A</v>
      </c>
      <c r="BB195" s="83" t="e">
        <f>VLOOKUP(DRC_Activite[[#This Row],[Territoire*]],Table18[[Territoire]:[Code Territoire]],3,FALSE)</f>
        <v>#N/A</v>
      </c>
      <c r="BC195" s="83" t="e">
        <f>VLOOKUP(DRC_Activite[[#This Row],[Zone de santé*]],Table17[[Zone de Santé]:[Pcode ZS]],4,FALSE)</f>
        <v>#N/A</v>
      </c>
      <c r="BD195" s="128" t="str">
        <f>DRC_Activite[[#This Row],[Typologie de l''activité*]]&amp;DRC_Activite[[#This Row],[Modalités d''intervention*]]</f>
        <v/>
      </c>
    </row>
    <row r="196" spans="1:56" x14ac:dyDescent="0.35">
      <c r="A196" s="48"/>
      <c r="B196" s="5"/>
      <c r="C196" s="8"/>
      <c r="D196" s="8"/>
      <c r="E196" s="40" t="str">
        <f>IFERROR(VLOOKUP(DRC_Activite[[#This Row],[Typologie de l''activité*]],atc_os,2,FALSE),"")</f>
        <v/>
      </c>
      <c r="F196" s="8"/>
      <c r="G196" s="8"/>
      <c r="H196" s="8"/>
      <c r="I196" s="8"/>
      <c r="J196" s="5"/>
      <c r="K196" s="8"/>
      <c r="L196" s="41"/>
      <c r="M196" s="52"/>
      <c r="N196" s="130"/>
      <c r="O196" s="53"/>
      <c r="P196" s="8"/>
      <c r="Q196" s="8"/>
      <c r="R196" s="8"/>
      <c r="S196" s="8"/>
      <c r="T196" s="42"/>
      <c r="U196" s="8"/>
      <c r="V196" s="46"/>
      <c r="W196" s="46"/>
      <c r="X196" s="47"/>
      <c r="Y196" s="47"/>
      <c r="Z196" s="8"/>
      <c r="AA196" s="43"/>
      <c r="AB196" s="44"/>
      <c r="AC196" s="44"/>
      <c r="AD196" s="44"/>
      <c r="AE196" s="44"/>
      <c r="AF196" s="44"/>
      <c r="AG196" s="44"/>
      <c r="AH196" s="20">
        <f t="shared" si="6"/>
        <v>0</v>
      </c>
      <c r="AI196" s="43"/>
      <c r="AJ196" s="95"/>
      <c r="AK196" s="95"/>
      <c r="AL196" s="95"/>
      <c r="AM196" s="95"/>
      <c r="AN196" s="95"/>
      <c r="AO196" s="21">
        <f t="shared" si="7"/>
        <v>0</v>
      </c>
      <c r="AP196" s="50"/>
      <c r="AQ196" s="45"/>
      <c r="AR196" s="45"/>
      <c r="AS196" s="8"/>
      <c r="AT196" s="43"/>
      <c r="AU196" s="8"/>
      <c r="AV196" s="8"/>
      <c r="AW196" s="5"/>
      <c r="AX196" s="43"/>
      <c r="AY196" s="81"/>
      <c r="AZ196" s="83" t="str">
        <f t="shared" si="8"/>
        <v>DRC</v>
      </c>
      <c r="BA196" s="83" t="e">
        <f>VLOOKUP(DRC_Activite[[#This Row],[Province*]],Table19[],2,FALSE)</f>
        <v>#N/A</v>
      </c>
      <c r="BB196" s="83" t="e">
        <f>VLOOKUP(DRC_Activite[[#This Row],[Territoire*]],Table18[[Territoire]:[Code Territoire]],3,FALSE)</f>
        <v>#N/A</v>
      </c>
      <c r="BC196" s="83" t="e">
        <f>VLOOKUP(DRC_Activite[[#This Row],[Zone de santé*]],Table17[[Zone de Santé]:[Pcode ZS]],4,FALSE)</f>
        <v>#N/A</v>
      </c>
      <c r="BD196" s="128" t="str">
        <f>DRC_Activite[[#This Row],[Typologie de l''activité*]]&amp;DRC_Activite[[#This Row],[Modalités d''intervention*]]</f>
        <v/>
      </c>
    </row>
    <row r="197" spans="1:56" x14ac:dyDescent="0.35">
      <c r="A197" s="48"/>
      <c r="B197" s="5"/>
      <c r="C197" s="8"/>
      <c r="D197" s="8"/>
      <c r="E197" s="40" t="str">
        <f>IFERROR(VLOOKUP(DRC_Activite[[#This Row],[Typologie de l''activité*]],atc_os,2,FALSE),"")</f>
        <v/>
      </c>
      <c r="F197" s="8"/>
      <c r="G197" s="8"/>
      <c r="H197" s="8"/>
      <c r="I197" s="8"/>
      <c r="J197" s="5"/>
      <c r="K197" s="8"/>
      <c r="L197" s="41"/>
      <c r="M197" s="52"/>
      <c r="N197" s="130"/>
      <c r="O197" s="53"/>
      <c r="P197" s="8"/>
      <c r="Q197" s="8"/>
      <c r="R197" s="8"/>
      <c r="S197" s="8"/>
      <c r="T197" s="42"/>
      <c r="U197" s="8"/>
      <c r="V197" s="46"/>
      <c r="W197" s="46"/>
      <c r="X197" s="47"/>
      <c r="Y197" s="47"/>
      <c r="Z197" s="8"/>
      <c r="AA197" s="43"/>
      <c r="AB197" s="44"/>
      <c r="AC197" s="44"/>
      <c r="AD197" s="44"/>
      <c r="AE197" s="44"/>
      <c r="AF197" s="44"/>
      <c r="AG197" s="44"/>
      <c r="AH197" s="20">
        <f t="shared" si="6"/>
        <v>0</v>
      </c>
      <c r="AI197" s="43"/>
      <c r="AJ197" s="95"/>
      <c r="AK197" s="95"/>
      <c r="AL197" s="95"/>
      <c r="AM197" s="95"/>
      <c r="AN197" s="95"/>
      <c r="AO197" s="21">
        <f t="shared" si="7"/>
        <v>0</v>
      </c>
      <c r="AP197" s="50"/>
      <c r="AQ197" s="45"/>
      <c r="AR197" s="45"/>
      <c r="AS197" s="8"/>
      <c r="AT197" s="43"/>
      <c r="AU197" s="8"/>
      <c r="AV197" s="8"/>
      <c r="AW197" s="5"/>
      <c r="AX197" s="43"/>
      <c r="AY197" s="81"/>
      <c r="AZ197" s="83" t="str">
        <f t="shared" si="8"/>
        <v>DRC</v>
      </c>
      <c r="BA197" s="83" t="e">
        <f>VLOOKUP(DRC_Activite[[#This Row],[Province*]],Table19[],2,FALSE)</f>
        <v>#N/A</v>
      </c>
      <c r="BB197" s="83" t="e">
        <f>VLOOKUP(DRC_Activite[[#This Row],[Territoire*]],Table18[[Territoire]:[Code Territoire]],3,FALSE)</f>
        <v>#N/A</v>
      </c>
      <c r="BC197" s="83" t="e">
        <f>VLOOKUP(DRC_Activite[[#This Row],[Zone de santé*]],Table17[[Zone de Santé]:[Pcode ZS]],4,FALSE)</f>
        <v>#N/A</v>
      </c>
      <c r="BD197" s="128" t="str">
        <f>DRC_Activite[[#This Row],[Typologie de l''activité*]]&amp;DRC_Activite[[#This Row],[Modalités d''intervention*]]</f>
        <v/>
      </c>
    </row>
    <row r="198" spans="1:56" x14ac:dyDescent="0.35">
      <c r="A198" s="48"/>
      <c r="B198" s="5"/>
      <c r="C198" s="8"/>
      <c r="D198" s="8"/>
      <c r="E198" s="40" t="str">
        <f>IFERROR(VLOOKUP(DRC_Activite[[#This Row],[Typologie de l''activité*]],atc_os,2,FALSE),"")</f>
        <v/>
      </c>
      <c r="F198" s="8"/>
      <c r="G198" s="8"/>
      <c r="H198" s="8"/>
      <c r="I198" s="8"/>
      <c r="J198" s="5"/>
      <c r="K198" s="8"/>
      <c r="L198" s="41"/>
      <c r="M198" s="52"/>
      <c r="N198" s="130"/>
      <c r="O198" s="53"/>
      <c r="P198" s="8"/>
      <c r="Q198" s="8"/>
      <c r="R198" s="8"/>
      <c r="S198" s="8"/>
      <c r="T198" s="42"/>
      <c r="U198" s="8"/>
      <c r="V198" s="46"/>
      <c r="W198" s="46"/>
      <c r="X198" s="47"/>
      <c r="Y198" s="47"/>
      <c r="Z198" s="8"/>
      <c r="AA198" s="43"/>
      <c r="AB198" s="44"/>
      <c r="AC198" s="44"/>
      <c r="AD198" s="44"/>
      <c r="AE198" s="44"/>
      <c r="AF198" s="44"/>
      <c r="AG198" s="44"/>
      <c r="AH198" s="20">
        <f t="shared" ref="AH198:AH261" si="9">SUM(AB198:AG198)</f>
        <v>0</v>
      </c>
      <c r="AI198" s="43"/>
      <c r="AJ198" s="95"/>
      <c r="AK198" s="95"/>
      <c r="AL198" s="95"/>
      <c r="AM198" s="95"/>
      <c r="AN198" s="95"/>
      <c r="AO198" s="21">
        <f t="shared" ref="AO198:AO261" si="10">SUM(AL198:AN198)</f>
        <v>0</v>
      </c>
      <c r="AP198" s="50"/>
      <c r="AQ198" s="45"/>
      <c r="AR198" s="45"/>
      <c r="AS198" s="8"/>
      <c r="AT198" s="43"/>
      <c r="AU198" s="8"/>
      <c r="AV198" s="8"/>
      <c r="AW198" s="5"/>
      <c r="AX198" s="43"/>
      <c r="AY198" s="81"/>
      <c r="AZ198" s="83" t="str">
        <f t="shared" ref="AZ198:AZ261" si="11">"DRC"</f>
        <v>DRC</v>
      </c>
      <c r="BA198" s="83" t="e">
        <f>VLOOKUP(DRC_Activite[[#This Row],[Province*]],Table19[],2,FALSE)</f>
        <v>#N/A</v>
      </c>
      <c r="BB198" s="83" t="e">
        <f>VLOOKUP(DRC_Activite[[#This Row],[Territoire*]],Table18[[Territoire]:[Code Territoire]],3,FALSE)</f>
        <v>#N/A</v>
      </c>
      <c r="BC198" s="83" t="e">
        <f>VLOOKUP(DRC_Activite[[#This Row],[Zone de santé*]],Table17[[Zone de Santé]:[Pcode ZS]],4,FALSE)</f>
        <v>#N/A</v>
      </c>
      <c r="BD198" s="128" t="str">
        <f>DRC_Activite[[#This Row],[Typologie de l''activité*]]&amp;DRC_Activite[[#This Row],[Modalités d''intervention*]]</f>
        <v/>
      </c>
    </row>
    <row r="199" spans="1:56" x14ac:dyDescent="0.35">
      <c r="A199" s="48"/>
      <c r="B199" s="5"/>
      <c r="C199" s="8"/>
      <c r="D199" s="8"/>
      <c r="E199" s="40" t="str">
        <f>IFERROR(VLOOKUP(DRC_Activite[[#This Row],[Typologie de l''activité*]],atc_os,2,FALSE),"")</f>
        <v/>
      </c>
      <c r="F199" s="8"/>
      <c r="G199" s="8"/>
      <c r="H199" s="8"/>
      <c r="I199" s="8"/>
      <c r="J199" s="5"/>
      <c r="K199" s="8"/>
      <c r="L199" s="41"/>
      <c r="M199" s="52"/>
      <c r="N199" s="130"/>
      <c r="O199" s="53"/>
      <c r="P199" s="8"/>
      <c r="Q199" s="8"/>
      <c r="R199" s="8"/>
      <c r="S199" s="8"/>
      <c r="T199" s="42"/>
      <c r="U199" s="8"/>
      <c r="V199" s="46"/>
      <c r="W199" s="46"/>
      <c r="X199" s="47"/>
      <c r="Y199" s="47"/>
      <c r="Z199" s="8"/>
      <c r="AA199" s="43"/>
      <c r="AB199" s="44"/>
      <c r="AC199" s="44"/>
      <c r="AD199" s="44"/>
      <c r="AE199" s="44"/>
      <c r="AF199" s="44"/>
      <c r="AG199" s="44"/>
      <c r="AH199" s="20">
        <f t="shared" si="9"/>
        <v>0</v>
      </c>
      <c r="AI199" s="43"/>
      <c r="AJ199" s="95"/>
      <c r="AK199" s="95"/>
      <c r="AL199" s="95"/>
      <c r="AM199" s="95"/>
      <c r="AN199" s="95"/>
      <c r="AO199" s="21">
        <f t="shared" si="10"/>
        <v>0</v>
      </c>
      <c r="AP199" s="50"/>
      <c r="AQ199" s="45"/>
      <c r="AR199" s="45"/>
      <c r="AS199" s="8"/>
      <c r="AT199" s="43"/>
      <c r="AU199" s="8"/>
      <c r="AV199" s="8"/>
      <c r="AW199" s="5"/>
      <c r="AX199" s="43"/>
      <c r="AY199" s="81"/>
      <c r="AZ199" s="83" t="str">
        <f t="shared" si="11"/>
        <v>DRC</v>
      </c>
      <c r="BA199" s="83" t="e">
        <f>VLOOKUP(DRC_Activite[[#This Row],[Province*]],Table19[],2,FALSE)</f>
        <v>#N/A</v>
      </c>
      <c r="BB199" s="83" t="e">
        <f>VLOOKUP(DRC_Activite[[#This Row],[Territoire*]],Table18[[Territoire]:[Code Territoire]],3,FALSE)</f>
        <v>#N/A</v>
      </c>
      <c r="BC199" s="83" t="e">
        <f>VLOOKUP(DRC_Activite[[#This Row],[Zone de santé*]],Table17[[Zone de Santé]:[Pcode ZS]],4,FALSE)</f>
        <v>#N/A</v>
      </c>
      <c r="BD199" s="128" t="str">
        <f>DRC_Activite[[#This Row],[Typologie de l''activité*]]&amp;DRC_Activite[[#This Row],[Modalités d''intervention*]]</f>
        <v/>
      </c>
    </row>
    <row r="200" spans="1:56" x14ac:dyDescent="0.35">
      <c r="A200" s="48"/>
      <c r="B200" s="5"/>
      <c r="C200" s="8"/>
      <c r="D200" s="8"/>
      <c r="E200" s="40" t="str">
        <f>IFERROR(VLOOKUP(DRC_Activite[[#This Row],[Typologie de l''activité*]],atc_os,2,FALSE),"")</f>
        <v/>
      </c>
      <c r="F200" s="8"/>
      <c r="G200" s="8"/>
      <c r="H200" s="8"/>
      <c r="I200" s="8"/>
      <c r="J200" s="5"/>
      <c r="K200" s="8"/>
      <c r="L200" s="41"/>
      <c r="M200" s="52"/>
      <c r="N200" s="130"/>
      <c r="O200" s="53"/>
      <c r="P200" s="8"/>
      <c r="Q200" s="8"/>
      <c r="R200" s="8"/>
      <c r="S200" s="8"/>
      <c r="T200" s="42"/>
      <c r="U200" s="8"/>
      <c r="V200" s="46"/>
      <c r="W200" s="46"/>
      <c r="X200" s="47"/>
      <c r="Y200" s="47"/>
      <c r="Z200" s="8"/>
      <c r="AA200" s="43"/>
      <c r="AB200" s="44"/>
      <c r="AC200" s="44"/>
      <c r="AD200" s="44"/>
      <c r="AE200" s="44"/>
      <c r="AF200" s="44"/>
      <c r="AG200" s="44"/>
      <c r="AH200" s="20">
        <f t="shared" si="9"/>
        <v>0</v>
      </c>
      <c r="AI200" s="43"/>
      <c r="AJ200" s="95"/>
      <c r="AK200" s="95"/>
      <c r="AL200" s="95"/>
      <c r="AM200" s="95"/>
      <c r="AN200" s="95"/>
      <c r="AO200" s="21">
        <f t="shared" si="10"/>
        <v>0</v>
      </c>
      <c r="AP200" s="50"/>
      <c r="AQ200" s="45"/>
      <c r="AR200" s="45"/>
      <c r="AS200" s="8"/>
      <c r="AT200" s="43"/>
      <c r="AU200" s="8"/>
      <c r="AV200" s="8"/>
      <c r="AW200" s="5"/>
      <c r="AX200" s="43"/>
      <c r="AY200" s="81"/>
      <c r="AZ200" s="83" t="str">
        <f t="shared" si="11"/>
        <v>DRC</v>
      </c>
      <c r="BA200" s="83" t="e">
        <f>VLOOKUP(DRC_Activite[[#This Row],[Province*]],Table19[],2,FALSE)</f>
        <v>#N/A</v>
      </c>
      <c r="BB200" s="83" t="e">
        <f>VLOOKUP(DRC_Activite[[#This Row],[Territoire*]],Table18[[Territoire]:[Code Territoire]],3,FALSE)</f>
        <v>#N/A</v>
      </c>
      <c r="BC200" s="83" t="e">
        <f>VLOOKUP(DRC_Activite[[#This Row],[Zone de santé*]],Table17[[Zone de Santé]:[Pcode ZS]],4,FALSE)</f>
        <v>#N/A</v>
      </c>
      <c r="BD200" s="128" t="str">
        <f>DRC_Activite[[#This Row],[Typologie de l''activité*]]&amp;DRC_Activite[[#This Row],[Modalités d''intervention*]]</f>
        <v/>
      </c>
    </row>
    <row r="201" spans="1:56" x14ac:dyDescent="0.35">
      <c r="A201" s="48"/>
      <c r="B201" s="5"/>
      <c r="C201" s="8"/>
      <c r="D201" s="8"/>
      <c r="E201" s="40" t="str">
        <f>IFERROR(VLOOKUP(DRC_Activite[[#This Row],[Typologie de l''activité*]],atc_os,2,FALSE),"")</f>
        <v/>
      </c>
      <c r="F201" s="8"/>
      <c r="G201" s="8"/>
      <c r="H201" s="8"/>
      <c r="I201" s="8"/>
      <c r="J201" s="5"/>
      <c r="K201" s="8"/>
      <c r="L201" s="41"/>
      <c r="M201" s="52"/>
      <c r="N201" s="130"/>
      <c r="O201" s="53"/>
      <c r="P201" s="8"/>
      <c r="Q201" s="8"/>
      <c r="R201" s="8"/>
      <c r="S201" s="8"/>
      <c r="T201" s="42"/>
      <c r="U201" s="8"/>
      <c r="V201" s="46"/>
      <c r="W201" s="46"/>
      <c r="X201" s="47"/>
      <c r="Y201" s="47"/>
      <c r="Z201" s="8"/>
      <c r="AA201" s="43"/>
      <c r="AB201" s="44"/>
      <c r="AC201" s="44"/>
      <c r="AD201" s="44"/>
      <c r="AE201" s="44"/>
      <c r="AF201" s="44"/>
      <c r="AG201" s="44"/>
      <c r="AH201" s="20">
        <f t="shared" si="9"/>
        <v>0</v>
      </c>
      <c r="AI201" s="43"/>
      <c r="AJ201" s="95"/>
      <c r="AK201" s="95"/>
      <c r="AL201" s="95"/>
      <c r="AM201" s="95"/>
      <c r="AN201" s="95"/>
      <c r="AO201" s="21">
        <f t="shared" si="10"/>
        <v>0</v>
      </c>
      <c r="AP201" s="50"/>
      <c r="AQ201" s="45"/>
      <c r="AR201" s="45"/>
      <c r="AS201" s="8"/>
      <c r="AT201" s="43"/>
      <c r="AU201" s="8"/>
      <c r="AV201" s="8"/>
      <c r="AW201" s="5"/>
      <c r="AX201" s="43"/>
      <c r="AY201" s="81"/>
      <c r="AZ201" s="83" t="str">
        <f t="shared" si="11"/>
        <v>DRC</v>
      </c>
      <c r="BA201" s="83" t="e">
        <f>VLOOKUP(DRC_Activite[[#This Row],[Province*]],Table19[],2,FALSE)</f>
        <v>#N/A</v>
      </c>
      <c r="BB201" s="83" t="e">
        <f>VLOOKUP(DRC_Activite[[#This Row],[Territoire*]],Table18[[Territoire]:[Code Territoire]],3,FALSE)</f>
        <v>#N/A</v>
      </c>
      <c r="BC201" s="83" t="e">
        <f>VLOOKUP(DRC_Activite[[#This Row],[Zone de santé*]],Table17[[Zone de Santé]:[Pcode ZS]],4,FALSE)</f>
        <v>#N/A</v>
      </c>
      <c r="BD201" s="128" t="str">
        <f>DRC_Activite[[#This Row],[Typologie de l''activité*]]&amp;DRC_Activite[[#This Row],[Modalités d''intervention*]]</f>
        <v/>
      </c>
    </row>
    <row r="202" spans="1:56" x14ac:dyDescent="0.35">
      <c r="A202" s="48"/>
      <c r="B202" s="5"/>
      <c r="C202" s="8"/>
      <c r="D202" s="8"/>
      <c r="E202" s="40" t="str">
        <f>IFERROR(VLOOKUP(DRC_Activite[[#This Row],[Typologie de l''activité*]],atc_os,2,FALSE),"")</f>
        <v/>
      </c>
      <c r="F202" s="8"/>
      <c r="G202" s="8"/>
      <c r="H202" s="8"/>
      <c r="I202" s="8"/>
      <c r="J202" s="5"/>
      <c r="K202" s="8"/>
      <c r="L202" s="41"/>
      <c r="M202" s="52"/>
      <c r="N202" s="130"/>
      <c r="O202" s="53"/>
      <c r="P202" s="8"/>
      <c r="Q202" s="8"/>
      <c r="R202" s="8"/>
      <c r="S202" s="8"/>
      <c r="T202" s="42"/>
      <c r="U202" s="8"/>
      <c r="V202" s="46"/>
      <c r="W202" s="46"/>
      <c r="X202" s="47"/>
      <c r="Y202" s="47"/>
      <c r="Z202" s="8"/>
      <c r="AA202" s="43"/>
      <c r="AB202" s="44"/>
      <c r="AC202" s="44"/>
      <c r="AD202" s="44"/>
      <c r="AE202" s="44"/>
      <c r="AF202" s="44"/>
      <c r="AG202" s="44"/>
      <c r="AH202" s="20">
        <f t="shared" si="9"/>
        <v>0</v>
      </c>
      <c r="AI202" s="43"/>
      <c r="AJ202" s="95"/>
      <c r="AK202" s="95"/>
      <c r="AL202" s="95"/>
      <c r="AM202" s="95"/>
      <c r="AN202" s="95"/>
      <c r="AO202" s="21">
        <f t="shared" si="10"/>
        <v>0</v>
      </c>
      <c r="AP202" s="50"/>
      <c r="AQ202" s="45"/>
      <c r="AR202" s="45"/>
      <c r="AS202" s="8"/>
      <c r="AT202" s="43"/>
      <c r="AU202" s="8"/>
      <c r="AV202" s="8"/>
      <c r="AW202" s="5"/>
      <c r="AX202" s="43"/>
      <c r="AY202" s="81"/>
      <c r="AZ202" s="83" t="str">
        <f t="shared" si="11"/>
        <v>DRC</v>
      </c>
      <c r="BA202" s="83" t="e">
        <f>VLOOKUP(DRC_Activite[[#This Row],[Province*]],Table19[],2,FALSE)</f>
        <v>#N/A</v>
      </c>
      <c r="BB202" s="83" t="e">
        <f>VLOOKUP(DRC_Activite[[#This Row],[Territoire*]],Table18[[Territoire]:[Code Territoire]],3,FALSE)</f>
        <v>#N/A</v>
      </c>
      <c r="BC202" s="83" t="e">
        <f>VLOOKUP(DRC_Activite[[#This Row],[Zone de santé*]],Table17[[Zone de Santé]:[Pcode ZS]],4,FALSE)</f>
        <v>#N/A</v>
      </c>
      <c r="BD202" s="128" t="str">
        <f>DRC_Activite[[#This Row],[Typologie de l''activité*]]&amp;DRC_Activite[[#This Row],[Modalités d''intervention*]]</f>
        <v/>
      </c>
    </row>
    <row r="203" spans="1:56" x14ac:dyDescent="0.35">
      <c r="A203" s="48"/>
      <c r="B203" s="5"/>
      <c r="C203" s="8"/>
      <c r="D203" s="8"/>
      <c r="E203" s="40" t="str">
        <f>IFERROR(VLOOKUP(DRC_Activite[[#This Row],[Typologie de l''activité*]],atc_os,2,FALSE),"")</f>
        <v/>
      </c>
      <c r="F203" s="8"/>
      <c r="G203" s="8"/>
      <c r="H203" s="8"/>
      <c r="I203" s="8"/>
      <c r="J203" s="5"/>
      <c r="K203" s="8"/>
      <c r="L203" s="41"/>
      <c r="M203" s="52"/>
      <c r="N203" s="130"/>
      <c r="O203" s="53"/>
      <c r="P203" s="8"/>
      <c r="Q203" s="8"/>
      <c r="R203" s="8"/>
      <c r="S203" s="8"/>
      <c r="T203" s="42"/>
      <c r="U203" s="8"/>
      <c r="V203" s="46"/>
      <c r="W203" s="46"/>
      <c r="X203" s="47"/>
      <c r="Y203" s="47"/>
      <c r="Z203" s="8"/>
      <c r="AA203" s="43"/>
      <c r="AB203" s="44"/>
      <c r="AC203" s="44"/>
      <c r="AD203" s="44"/>
      <c r="AE203" s="44"/>
      <c r="AF203" s="44"/>
      <c r="AG203" s="44"/>
      <c r="AH203" s="20">
        <f t="shared" si="9"/>
        <v>0</v>
      </c>
      <c r="AI203" s="43"/>
      <c r="AJ203" s="95"/>
      <c r="AK203" s="95"/>
      <c r="AL203" s="95"/>
      <c r="AM203" s="95"/>
      <c r="AN203" s="95"/>
      <c r="AO203" s="21">
        <f t="shared" si="10"/>
        <v>0</v>
      </c>
      <c r="AP203" s="50"/>
      <c r="AQ203" s="45"/>
      <c r="AR203" s="45"/>
      <c r="AS203" s="8"/>
      <c r="AT203" s="43"/>
      <c r="AU203" s="8"/>
      <c r="AV203" s="8"/>
      <c r="AW203" s="5"/>
      <c r="AX203" s="43"/>
      <c r="AY203" s="81"/>
      <c r="AZ203" s="83" t="str">
        <f t="shared" si="11"/>
        <v>DRC</v>
      </c>
      <c r="BA203" s="83" t="e">
        <f>VLOOKUP(DRC_Activite[[#This Row],[Province*]],Table19[],2,FALSE)</f>
        <v>#N/A</v>
      </c>
      <c r="BB203" s="83" t="e">
        <f>VLOOKUP(DRC_Activite[[#This Row],[Territoire*]],Table18[[Territoire]:[Code Territoire]],3,FALSE)</f>
        <v>#N/A</v>
      </c>
      <c r="BC203" s="83" t="e">
        <f>VLOOKUP(DRC_Activite[[#This Row],[Zone de santé*]],Table17[[Zone de Santé]:[Pcode ZS]],4,FALSE)</f>
        <v>#N/A</v>
      </c>
      <c r="BD203" s="128" t="str">
        <f>DRC_Activite[[#This Row],[Typologie de l''activité*]]&amp;DRC_Activite[[#This Row],[Modalités d''intervention*]]</f>
        <v/>
      </c>
    </row>
    <row r="204" spans="1:56" x14ac:dyDescent="0.35">
      <c r="A204" s="48"/>
      <c r="B204" s="5"/>
      <c r="C204" s="8"/>
      <c r="D204" s="8"/>
      <c r="E204" s="40" t="str">
        <f>IFERROR(VLOOKUP(DRC_Activite[[#This Row],[Typologie de l''activité*]],atc_os,2,FALSE),"")</f>
        <v/>
      </c>
      <c r="F204" s="8"/>
      <c r="G204" s="8"/>
      <c r="H204" s="8"/>
      <c r="I204" s="8"/>
      <c r="J204" s="5"/>
      <c r="K204" s="8"/>
      <c r="L204" s="41"/>
      <c r="M204" s="52"/>
      <c r="N204" s="130"/>
      <c r="O204" s="53"/>
      <c r="P204" s="8"/>
      <c r="Q204" s="8"/>
      <c r="R204" s="8"/>
      <c r="S204" s="8"/>
      <c r="T204" s="42"/>
      <c r="U204" s="8"/>
      <c r="V204" s="46"/>
      <c r="W204" s="46"/>
      <c r="X204" s="47"/>
      <c r="Y204" s="47"/>
      <c r="Z204" s="8"/>
      <c r="AA204" s="43"/>
      <c r="AB204" s="44"/>
      <c r="AC204" s="44"/>
      <c r="AD204" s="44"/>
      <c r="AE204" s="44"/>
      <c r="AF204" s="44"/>
      <c r="AG204" s="44"/>
      <c r="AH204" s="20">
        <f t="shared" si="9"/>
        <v>0</v>
      </c>
      <c r="AI204" s="43"/>
      <c r="AJ204" s="95"/>
      <c r="AK204" s="95"/>
      <c r="AL204" s="95"/>
      <c r="AM204" s="95"/>
      <c r="AN204" s="95"/>
      <c r="AO204" s="21">
        <f t="shared" si="10"/>
        <v>0</v>
      </c>
      <c r="AP204" s="50"/>
      <c r="AQ204" s="45"/>
      <c r="AR204" s="45"/>
      <c r="AS204" s="8"/>
      <c r="AT204" s="43"/>
      <c r="AU204" s="8"/>
      <c r="AV204" s="8"/>
      <c r="AW204" s="5"/>
      <c r="AX204" s="43"/>
      <c r="AY204" s="81"/>
      <c r="AZ204" s="83" t="str">
        <f t="shared" si="11"/>
        <v>DRC</v>
      </c>
      <c r="BA204" s="83" t="e">
        <f>VLOOKUP(DRC_Activite[[#This Row],[Province*]],Table19[],2,FALSE)</f>
        <v>#N/A</v>
      </c>
      <c r="BB204" s="83" t="e">
        <f>VLOOKUP(DRC_Activite[[#This Row],[Territoire*]],Table18[[Territoire]:[Code Territoire]],3,FALSE)</f>
        <v>#N/A</v>
      </c>
      <c r="BC204" s="83" t="e">
        <f>VLOOKUP(DRC_Activite[[#This Row],[Zone de santé*]],Table17[[Zone de Santé]:[Pcode ZS]],4,FALSE)</f>
        <v>#N/A</v>
      </c>
      <c r="BD204" s="128" t="str">
        <f>DRC_Activite[[#This Row],[Typologie de l''activité*]]&amp;DRC_Activite[[#This Row],[Modalités d''intervention*]]</f>
        <v/>
      </c>
    </row>
    <row r="205" spans="1:56" x14ac:dyDescent="0.35">
      <c r="A205" s="48"/>
      <c r="B205" s="5"/>
      <c r="C205" s="8"/>
      <c r="D205" s="8"/>
      <c r="E205" s="40" t="str">
        <f>IFERROR(VLOOKUP(DRC_Activite[[#This Row],[Typologie de l''activité*]],atc_os,2,FALSE),"")</f>
        <v/>
      </c>
      <c r="F205" s="8"/>
      <c r="G205" s="8"/>
      <c r="H205" s="8"/>
      <c r="I205" s="8"/>
      <c r="J205" s="5"/>
      <c r="K205" s="8"/>
      <c r="L205" s="41"/>
      <c r="M205" s="52"/>
      <c r="N205" s="130"/>
      <c r="O205" s="53"/>
      <c r="P205" s="8"/>
      <c r="Q205" s="8"/>
      <c r="R205" s="8"/>
      <c r="S205" s="8"/>
      <c r="T205" s="42"/>
      <c r="U205" s="8"/>
      <c r="V205" s="46"/>
      <c r="W205" s="46"/>
      <c r="X205" s="47"/>
      <c r="Y205" s="47"/>
      <c r="Z205" s="8"/>
      <c r="AA205" s="43"/>
      <c r="AB205" s="44"/>
      <c r="AC205" s="44"/>
      <c r="AD205" s="44"/>
      <c r="AE205" s="44"/>
      <c r="AF205" s="44"/>
      <c r="AG205" s="44"/>
      <c r="AH205" s="20">
        <f t="shared" si="9"/>
        <v>0</v>
      </c>
      <c r="AI205" s="43"/>
      <c r="AJ205" s="95"/>
      <c r="AK205" s="95"/>
      <c r="AL205" s="95"/>
      <c r="AM205" s="95"/>
      <c r="AN205" s="95"/>
      <c r="AO205" s="21">
        <f t="shared" si="10"/>
        <v>0</v>
      </c>
      <c r="AP205" s="50"/>
      <c r="AQ205" s="45"/>
      <c r="AR205" s="45"/>
      <c r="AS205" s="8"/>
      <c r="AT205" s="43"/>
      <c r="AU205" s="8"/>
      <c r="AV205" s="8"/>
      <c r="AW205" s="5"/>
      <c r="AX205" s="43"/>
      <c r="AY205" s="81"/>
      <c r="AZ205" s="83" t="str">
        <f t="shared" si="11"/>
        <v>DRC</v>
      </c>
      <c r="BA205" s="83" t="e">
        <f>VLOOKUP(DRC_Activite[[#This Row],[Province*]],Table19[],2,FALSE)</f>
        <v>#N/A</v>
      </c>
      <c r="BB205" s="83" t="e">
        <f>VLOOKUP(DRC_Activite[[#This Row],[Territoire*]],Table18[[Territoire]:[Code Territoire]],3,FALSE)</f>
        <v>#N/A</v>
      </c>
      <c r="BC205" s="83" t="e">
        <f>VLOOKUP(DRC_Activite[[#This Row],[Zone de santé*]],Table17[[Zone de Santé]:[Pcode ZS]],4,FALSE)</f>
        <v>#N/A</v>
      </c>
      <c r="BD205" s="128" t="str">
        <f>DRC_Activite[[#This Row],[Typologie de l''activité*]]&amp;DRC_Activite[[#This Row],[Modalités d''intervention*]]</f>
        <v/>
      </c>
    </row>
    <row r="206" spans="1:56" x14ac:dyDescent="0.35">
      <c r="A206" s="48"/>
      <c r="B206" s="5"/>
      <c r="C206" s="8"/>
      <c r="D206" s="8"/>
      <c r="E206" s="40" t="str">
        <f>IFERROR(VLOOKUP(DRC_Activite[[#This Row],[Typologie de l''activité*]],atc_os,2,FALSE),"")</f>
        <v/>
      </c>
      <c r="F206" s="8"/>
      <c r="G206" s="8"/>
      <c r="H206" s="8"/>
      <c r="I206" s="8"/>
      <c r="J206" s="5"/>
      <c r="K206" s="8"/>
      <c r="L206" s="41"/>
      <c r="M206" s="52"/>
      <c r="N206" s="130"/>
      <c r="O206" s="53"/>
      <c r="P206" s="8"/>
      <c r="Q206" s="8"/>
      <c r="R206" s="8"/>
      <c r="S206" s="8"/>
      <c r="T206" s="42"/>
      <c r="U206" s="8"/>
      <c r="V206" s="46"/>
      <c r="W206" s="46"/>
      <c r="X206" s="47"/>
      <c r="Y206" s="47"/>
      <c r="Z206" s="8"/>
      <c r="AA206" s="43"/>
      <c r="AB206" s="44"/>
      <c r="AC206" s="44"/>
      <c r="AD206" s="44"/>
      <c r="AE206" s="44"/>
      <c r="AF206" s="44"/>
      <c r="AG206" s="44"/>
      <c r="AH206" s="20">
        <f t="shared" si="9"/>
        <v>0</v>
      </c>
      <c r="AI206" s="43"/>
      <c r="AJ206" s="95"/>
      <c r="AK206" s="95"/>
      <c r="AL206" s="95"/>
      <c r="AM206" s="95"/>
      <c r="AN206" s="95"/>
      <c r="AO206" s="21">
        <f t="shared" si="10"/>
        <v>0</v>
      </c>
      <c r="AP206" s="50"/>
      <c r="AQ206" s="45"/>
      <c r="AR206" s="45"/>
      <c r="AS206" s="8"/>
      <c r="AT206" s="43"/>
      <c r="AU206" s="8"/>
      <c r="AV206" s="8"/>
      <c r="AW206" s="5"/>
      <c r="AX206" s="43"/>
      <c r="AY206" s="81"/>
      <c r="AZ206" s="83" t="str">
        <f t="shared" si="11"/>
        <v>DRC</v>
      </c>
      <c r="BA206" s="83" t="e">
        <f>VLOOKUP(DRC_Activite[[#This Row],[Province*]],Table19[],2,FALSE)</f>
        <v>#N/A</v>
      </c>
      <c r="BB206" s="83" t="e">
        <f>VLOOKUP(DRC_Activite[[#This Row],[Territoire*]],Table18[[Territoire]:[Code Territoire]],3,FALSE)</f>
        <v>#N/A</v>
      </c>
      <c r="BC206" s="83" t="e">
        <f>VLOOKUP(DRC_Activite[[#This Row],[Zone de santé*]],Table17[[Zone de Santé]:[Pcode ZS]],4,FALSE)</f>
        <v>#N/A</v>
      </c>
      <c r="BD206" s="128" t="str">
        <f>DRC_Activite[[#This Row],[Typologie de l''activité*]]&amp;DRC_Activite[[#This Row],[Modalités d''intervention*]]</f>
        <v/>
      </c>
    </row>
    <row r="207" spans="1:56" x14ac:dyDescent="0.35">
      <c r="A207" s="48"/>
      <c r="B207" s="5"/>
      <c r="C207" s="8"/>
      <c r="D207" s="8"/>
      <c r="E207" s="40" t="str">
        <f>IFERROR(VLOOKUP(DRC_Activite[[#This Row],[Typologie de l''activité*]],atc_os,2,FALSE),"")</f>
        <v/>
      </c>
      <c r="F207" s="8"/>
      <c r="G207" s="8"/>
      <c r="H207" s="8"/>
      <c r="I207" s="8"/>
      <c r="J207" s="5"/>
      <c r="K207" s="8"/>
      <c r="L207" s="41"/>
      <c r="M207" s="52"/>
      <c r="N207" s="130"/>
      <c r="O207" s="53"/>
      <c r="P207" s="8"/>
      <c r="Q207" s="8"/>
      <c r="R207" s="8"/>
      <c r="S207" s="8"/>
      <c r="T207" s="42"/>
      <c r="U207" s="8"/>
      <c r="V207" s="46"/>
      <c r="W207" s="46"/>
      <c r="X207" s="47"/>
      <c r="Y207" s="47"/>
      <c r="Z207" s="8"/>
      <c r="AA207" s="43"/>
      <c r="AB207" s="44"/>
      <c r="AC207" s="44"/>
      <c r="AD207" s="44"/>
      <c r="AE207" s="44"/>
      <c r="AF207" s="44"/>
      <c r="AG207" s="44"/>
      <c r="AH207" s="20">
        <f t="shared" si="9"/>
        <v>0</v>
      </c>
      <c r="AI207" s="43"/>
      <c r="AJ207" s="95"/>
      <c r="AK207" s="95"/>
      <c r="AL207" s="95"/>
      <c r="AM207" s="95"/>
      <c r="AN207" s="95"/>
      <c r="AO207" s="21">
        <f t="shared" si="10"/>
        <v>0</v>
      </c>
      <c r="AP207" s="50"/>
      <c r="AQ207" s="45"/>
      <c r="AR207" s="45"/>
      <c r="AS207" s="8"/>
      <c r="AT207" s="43"/>
      <c r="AU207" s="8"/>
      <c r="AV207" s="8"/>
      <c r="AW207" s="5"/>
      <c r="AX207" s="43"/>
      <c r="AY207" s="81"/>
      <c r="AZ207" s="83" t="str">
        <f t="shared" si="11"/>
        <v>DRC</v>
      </c>
      <c r="BA207" s="83" t="e">
        <f>VLOOKUP(DRC_Activite[[#This Row],[Province*]],Table19[],2,FALSE)</f>
        <v>#N/A</v>
      </c>
      <c r="BB207" s="83" t="e">
        <f>VLOOKUP(DRC_Activite[[#This Row],[Territoire*]],Table18[[Territoire]:[Code Territoire]],3,FALSE)</f>
        <v>#N/A</v>
      </c>
      <c r="BC207" s="83" t="e">
        <f>VLOOKUP(DRC_Activite[[#This Row],[Zone de santé*]],Table17[[Zone de Santé]:[Pcode ZS]],4,FALSE)</f>
        <v>#N/A</v>
      </c>
      <c r="BD207" s="128" t="str">
        <f>DRC_Activite[[#This Row],[Typologie de l''activité*]]&amp;DRC_Activite[[#This Row],[Modalités d''intervention*]]</f>
        <v/>
      </c>
    </row>
    <row r="208" spans="1:56" x14ac:dyDescent="0.35">
      <c r="A208" s="48"/>
      <c r="B208" s="5"/>
      <c r="C208" s="8"/>
      <c r="D208" s="8"/>
      <c r="E208" s="40" t="str">
        <f>IFERROR(VLOOKUP(DRC_Activite[[#This Row],[Typologie de l''activité*]],atc_os,2,FALSE),"")</f>
        <v/>
      </c>
      <c r="F208" s="8"/>
      <c r="G208" s="8"/>
      <c r="H208" s="8"/>
      <c r="I208" s="8"/>
      <c r="J208" s="5"/>
      <c r="K208" s="8"/>
      <c r="L208" s="41"/>
      <c r="M208" s="52"/>
      <c r="N208" s="130"/>
      <c r="O208" s="53"/>
      <c r="P208" s="8"/>
      <c r="Q208" s="8"/>
      <c r="R208" s="8"/>
      <c r="S208" s="8"/>
      <c r="T208" s="42"/>
      <c r="U208" s="8"/>
      <c r="V208" s="46"/>
      <c r="W208" s="46"/>
      <c r="X208" s="47"/>
      <c r="Y208" s="47"/>
      <c r="Z208" s="8"/>
      <c r="AA208" s="43"/>
      <c r="AB208" s="44"/>
      <c r="AC208" s="44"/>
      <c r="AD208" s="44"/>
      <c r="AE208" s="44"/>
      <c r="AF208" s="44"/>
      <c r="AG208" s="44"/>
      <c r="AH208" s="20">
        <f t="shared" si="9"/>
        <v>0</v>
      </c>
      <c r="AI208" s="43"/>
      <c r="AJ208" s="95"/>
      <c r="AK208" s="95"/>
      <c r="AL208" s="95"/>
      <c r="AM208" s="95"/>
      <c r="AN208" s="95"/>
      <c r="AO208" s="21">
        <f t="shared" si="10"/>
        <v>0</v>
      </c>
      <c r="AP208" s="50"/>
      <c r="AQ208" s="45"/>
      <c r="AR208" s="45"/>
      <c r="AS208" s="8"/>
      <c r="AT208" s="43"/>
      <c r="AU208" s="8"/>
      <c r="AV208" s="8"/>
      <c r="AW208" s="5"/>
      <c r="AX208" s="43"/>
      <c r="AY208" s="81"/>
      <c r="AZ208" s="83" t="str">
        <f t="shared" si="11"/>
        <v>DRC</v>
      </c>
      <c r="BA208" s="83" t="e">
        <f>VLOOKUP(DRC_Activite[[#This Row],[Province*]],Table19[],2,FALSE)</f>
        <v>#N/A</v>
      </c>
      <c r="BB208" s="83" t="e">
        <f>VLOOKUP(DRC_Activite[[#This Row],[Territoire*]],Table18[[Territoire]:[Code Territoire]],3,FALSE)</f>
        <v>#N/A</v>
      </c>
      <c r="BC208" s="83" t="e">
        <f>VLOOKUP(DRC_Activite[[#This Row],[Zone de santé*]],Table17[[Zone de Santé]:[Pcode ZS]],4,FALSE)</f>
        <v>#N/A</v>
      </c>
      <c r="BD208" s="128" t="str">
        <f>DRC_Activite[[#This Row],[Typologie de l''activité*]]&amp;DRC_Activite[[#This Row],[Modalités d''intervention*]]</f>
        <v/>
      </c>
    </row>
    <row r="209" spans="1:56" x14ac:dyDescent="0.35">
      <c r="A209" s="48"/>
      <c r="B209" s="5"/>
      <c r="C209" s="8"/>
      <c r="D209" s="8"/>
      <c r="E209" s="40" t="str">
        <f>IFERROR(VLOOKUP(DRC_Activite[[#This Row],[Typologie de l''activité*]],atc_os,2,FALSE),"")</f>
        <v/>
      </c>
      <c r="F209" s="8"/>
      <c r="G209" s="8"/>
      <c r="H209" s="8"/>
      <c r="I209" s="8"/>
      <c r="J209" s="5"/>
      <c r="K209" s="8"/>
      <c r="L209" s="41"/>
      <c r="M209" s="52"/>
      <c r="N209" s="130"/>
      <c r="O209" s="53"/>
      <c r="P209" s="8"/>
      <c r="Q209" s="8"/>
      <c r="R209" s="8"/>
      <c r="S209" s="8"/>
      <c r="T209" s="42"/>
      <c r="U209" s="8"/>
      <c r="V209" s="46"/>
      <c r="W209" s="46"/>
      <c r="X209" s="47"/>
      <c r="Y209" s="47"/>
      <c r="Z209" s="8"/>
      <c r="AA209" s="43"/>
      <c r="AB209" s="44"/>
      <c r="AC209" s="44"/>
      <c r="AD209" s="44"/>
      <c r="AE209" s="44"/>
      <c r="AF209" s="44"/>
      <c r="AG209" s="44"/>
      <c r="AH209" s="20">
        <f t="shared" si="9"/>
        <v>0</v>
      </c>
      <c r="AI209" s="43"/>
      <c r="AJ209" s="95"/>
      <c r="AK209" s="95"/>
      <c r="AL209" s="95"/>
      <c r="AM209" s="95"/>
      <c r="AN209" s="95"/>
      <c r="AO209" s="21">
        <f t="shared" si="10"/>
        <v>0</v>
      </c>
      <c r="AP209" s="50"/>
      <c r="AQ209" s="45"/>
      <c r="AR209" s="45"/>
      <c r="AS209" s="8"/>
      <c r="AT209" s="43"/>
      <c r="AU209" s="8"/>
      <c r="AV209" s="8"/>
      <c r="AW209" s="5"/>
      <c r="AX209" s="43"/>
      <c r="AY209" s="81"/>
      <c r="AZ209" s="83" t="str">
        <f t="shared" si="11"/>
        <v>DRC</v>
      </c>
      <c r="BA209" s="83" t="e">
        <f>VLOOKUP(DRC_Activite[[#This Row],[Province*]],Table19[],2,FALSE)</f>
        <v>#N/A</v>
      </c>
      <c r="BB209" s="83" t="e">
        <f>VLOOKUP(DRC_Activite[[#This Row],[Territoire*]],Table18[[Territoire]:[Code Territoire]],3,FALSE)</f>
        <v>#N/A</v>
      </c>
      <c r="BC209" s="83" t="e">
        <f>VLOOKUP(DRC_Activite[[#This Row],[Zone de santé*]],Table17[[Zone de Santé]:[Pcode ZS]],4,FALSE)</f>
        <v>#N/A</v>
      </c>
      <c r="BD209" s="128" t="str">
        <f>DRC_Activite[[#This Row],[Typologie de l''activité*]]&amp;DRC_Activite[[#This Row],[Modalités d''intervention*]]</f>
        <v/>
      </c>
    </row>
    <row r="210" spans="1:56" x14ac:dyDescent="0.35">
      <c r="A210" s="48"/>
      <c r="B210" s="5"/>
      <c r="C210" s="8"/>
      <c r="D210" s="8"/>
      <c r="E210" s="40" t="str">
        <f>IFERROR(VLOOKUP(DRC_Activite[[#This Row],[Typologie de l''activité*]],atc_os,2,FALSE),"")</f>
        <v/>
      </c>
      <c r="F210" s="8"/>
      <c r="G210" s="8"/>
      <c r="H210" s="8"/>
      <c r="I210" s="8"/>
      <c r="J210" s="5"/>
      <c r="K210" s="8"/>
      <c r="L210" s="41"/>
      <c r="M210" s="52"/>
      <c r="N210" s="130"/>
      <c r="O210" s="53"/>
      <c r="P210" s="8"/>
      <c r="Q210" s="8"/>
      <c r="R210" s="8"/>
      <c r="S210" s="8"/>
      <c r="T210" s="42"/>
      <c r="U210" s="8"/>
      <c r="V210" s="46"/>
      <c r="W210" s="46"/>
      <c r="X210" s="47"/>
      <c r="Y210" s="47"/>
      <c r="Z210" s="8"/>
      <c r="AA210" s="43"/>
      <c r="AB210" s="44"/>
      <c r="AC210" s="44"/>
      <c r="AD210" s="44"/>
      <c r="AE210" s="44"/>
      <c r="AF210" s="44"/>
      <c r="AG210" s="44"/>
      <c r="AH210" s="20">
        <f t="shared" si="9"/>
        <v>0</v>
      </c>
      <c r="AI210" s="43"/>
      <c r="AJ210" s="95"/>
      <c r="AK210" s="95"/>
      <c r="AL210" s="95"/>
      <c r="AM210" s="95"/>
      <c r="AN210" s="95"/>
      <c r="AO210" s="21">
        <f t="shared" si="10"/>
        <v>0</v>
      </c>
      <c r="AP210" s="50"/>
      <c r="AQ210" s="45"/>
      <c r="AR210" s="45"/>
      <c r="AS210" s="8"/>
      <c r="AT210" s="43"/>
      <c r="AU210" s="8"/>
      <c r="AV210" s="8"/>
      <c r="AW210" s="5"/>
      <c r="AX210" s="43"/>
      <c r="AY210" s="81"/>
      <c r="AZ210" s="83" t="str">
        <f t="shared" si="11"/>
        <v>DRC</v>
      </c>
      <c r="BA210" s="83" t="e">
        <f>VLOOKUP(DRC_Activite[[#This Row],[Province*]],Table19[],2,FALSE)</f>
        <v>#N/A</v>
      </c>
      <c r="BB210" s="83" t="e">
        <f>VLOOKUP(DRC_Activite[[#This Row],[Territoire*]],Table18[[Territoire]:[Code Territoire]],3,FALSE)</f>
        <v>#N/A</v>
      </c>
      <c r="BC210" s="83" t="e">
        <f>VLOOKUP(DRC_Activite[[#This Row],[Zone de santé*]],Table17[[Zone de Santé]:[Pcode ZS]],4,FALSE)</f>
        <v>#N/A</v>
      </c>
      <c r="BD210" s="128" t="str">
        <f>DRC_Activite[[#This Row],[Typologie de l''activité*]]&amp;DRC_Activite[[#This Row],[Modalités d''intervention*]]</f>
        <v/>
      </c>
    </row>
    <row r="211" spans="1:56" x14ac:dyDescent="0.35">
      <c r="A211" s="48"/>
      <c r="B211" s="5"/>
      <c r="C211" s="8"/>
      <c r="D211" s="8"/>
      <c r="E211" s="40" t="str">
        <f>IFERROR(VLOOKUP(DRC_Activite[[#This Row],[Typologie de l''activité*]],atc_os,2,FALSE),"")</f>
        <v/>
      </c>
      <c r="F211" s="8"/>
      <c r="G211" s="8"/>
      <c r="H211" s="8"/>
      <c r="I211" s="8"/>
      <c r="J211" s="5"/>
      <c r="K211" s="8"/>
      <c r="L211" s="41"/>
      <c r="M211" s="52"/>
      <c r="N211" s="130"/>
      <c r="O211" s="53"/>
      <c r="P211" s="8"/>
      <c r="Q211" s="8"/>
      <c r="R211" s="8"/>
      <c r="S211" s="8"/>
      <c r="T211" s="42"/>
      <c r="U211" s="8"/>
      <c r="V211" s="46"/>
      <c r="W211" s="46"/>
      <c r="X211" s="47"/>
      <c r="Y211" s="47"/>
      <c r="Z211" s="8"/>
      <c r="AA211" s="43"/>
      <c r="AB211" s="44"/>
      <c r="AC211" s="44"/>
      <c r="AD211" s="44"/>
      <c r="AE211" s="44"/>
      <c r="AF211" s="44"/>
      <c r="AG211" s="44"/>
      <c r="AH211" s="20">
        <f t="shared" si="9"/>
        <v>0</v>
      </c>
      <c r="AI211" s="43"/>
      <c r="AJ211" s="95"/>
      <c r="AK211" s="95"/>
      <c r="AL211" s="95"/>
      <c r="AM211" s="95"/>
      <c r="AN211" s="95"/>
      <c r="AO211" s="21">
        <f t="shared" si="10"/>
        <v>0</v>
      </c>
      <c r="AP211" s="50"/>
      <c r="AQ211" s="45"/>
      <c r="AR211" s="45"/>
      <c r="AS211" s="8"/>
      <c r="AT211" s="43"/>
      <c r="AU211" s="8"/>
      <c r="AV211" s="8"/>
      <c r="AW211" s="5"/>
      <c r="AX211" s="43"/>
      <c r="AY211" s="81"/>
      <c r="AZ211" s="83" t="str">
        <f t="shared" si="11"/>
        <v>DRC</v>
      </c>
      <c r="BA211" s="83" t="e">
        <f>VLOOKUP(DRC_Activite[[#This Row],[Province*]],Table19[],2,FALSE)</f>
        <v>#N/A</v>
      </c>
      <c r="BB211" s="83" t="e">
        <f>VLOOKUP(DRC_Activite[[#This Row],[Territoire*]],Table18[[Territoire]:[Code Territoire]],3,FALSE)</f>
        <v>#N/A</v>
      </c>
      <c r="BC211" s="83" t="e">
        <f>VLOOKUP(DRC_Activite[[#This Row],[Zone de santé*]],Table17[[Zone de Santé]:[Pcode ZS]],4,FALSE)</f>
        <v>#N/A</v>
      </c>
      <c r="BD211" s="128" t="str">
        <f>DRC_Activite[[#This Row],[Typologie de l''activité*]]&amp;DRC_Activite[[#This Row],[Modalités d''intervention*]]</f>
        <v/>
      </c>
    </row>
    <row r="212" spans="1:56" x14ac:dyDescent="0.35">
      <c r="A212" s="48"/>
      <c r="B212" s="5"/>
      <c r="C212" s="8"/>
      <c r="D212" s="8"/>
      <c r="E212" s="40" t="str">
        <f>IFERROR(VLOOKUP(DRC_Activite[[#This Row],[Typologie de l''activité*]],atc_os,2,FALSE),"")</f>
        <v/>
      </c>
      <c r="F212" s="8"/>
      <c r="G212" s="8"/>
      <c r="H212" s="8"/>
      <c r="I212" s="8"/>
      <c r="J212" s="5"/>
      <c r="K212" s="8"/>
      <c r="L212" s="41"/>
      <c r="M212" s="52"/>
      <c r="N212" s="130"/>
      <c r="O212" s="53"/>
      <c r="P212" s="8"/>
      <c r="Q212" s="8"/>
      <c r="R212" s="8"/>
      <c r="S212" s="8"/>
      <c r="T212" s="42"/>
      <c r="U212" s="8"/>
      <c r="V212" s="46"/>
      <c r="W212" s="46"/>
      <c r="X212" s="47"/>
      <c r="Y212" s="47"/>
      <c r="Z212" s="8"/>
      <c r="AA212" s="43"/>
      <c r="AB212" s="44"/>
      <c r="AC212" s="44"/>
      <c r="AD212" s="44"/>
      <c r="AE212" s="44"/>
      <c r="AF212" s="44"/>
      <c r="AG212" s="44"/>
      <c r="AH212" s="20">
        <f t="shared" si="9"/>
        <v>0</v>
      </c>
      <c r="AI212" s="43"/>
      <c r="AJ212" s="95"/>
      <c r="AK212" s="95"/>
      <c r="AL212" s="95"/>
      <c r="AM212" s="95"/>
      <c r="AN212" s="95"/>
      <c r="AO212" s="21">
        <f t="shared" si="10"/>
        <v>0</v>
      </c>
      <c r="AP212" s="50"/>
      <c r="AQ212" s="45"/>
      <c r="AR212" s="45"/>
      <c r="AS212" s="8"/>
      <c r="AT212" s="43"/>
      <c r="AU212" s="8"/>
      <c r="AV212" s="8"/>
      <c r="AW212" s="5"/>
      <c r="AX212" s="43"/>
      <c r="AY212" s="81"/>
      <c r="AZ212" s="83" t="str">
        <f t="shared" si="11"/>
        <v>DRC</v>
      </c>
      <c r="BA212" s="83" t="e">
        <f>VLOOKUP(DRC_Activite[[#This Row],[Province*]],Table19[],2,FALSE)</f>
        <v>#N/A</v>
      </c>
      <c r="BB212" s="83" t="e">
        <f>VLOOKUP(DRC_Activite[[#This Row],[Territoire*]],Table18[[Territoire]:[Code Territoire]],3,FALSE)</f>
        <v>#N/A</v>
      </c>
      <c r="BC212" s="83" t="e">
        <f>VLOOKUP(DRC_Activite[[#This Row],[Zone de santé*]],Table17[[Zone de Santé]:[Pcode ZS]],4,FALSE)</f>
        <v>#N/A</v>
      </c>
      <c r="BD212" s="128" t="str">
        <f>DRC_Activite[[#This Row],[Typologie de l''activité*]]&amp;DRC_Activite[[#This Row],[Modalités d''intervention*]]</f>
        <v/>
      </c>
    </row>
    <row r="213" spans="1:56" x14ac:dyDescent="0.35">
      <c r="A213" s="48"/>
      <c r="B213" s="5"/>
      <c r="C213" s="8"/>
      <c r="D213" s="8"/>
      <c r="E213" s="40" t="str">
        <f>IFERROR(VLOOKUP(DRC_Activite[[#This Row],[Typologie de l''activité*]],atc_os,2,FALSE),"")</f>
        <v/>
      </c>
      <c r="F213" s="8"/>
      <c r="G213" s="8"/>
      <c r="H213" s="8"/>
      <c r="I213" s="8"/>
      <c r="J213" s="5"/>
      <c r="K213" s="8"/>
      <c r="L213" s="41"/>
      <c r="M213" s="52"/>
      <c r="N213" s="130"/>
      <c r="O213" s="53"/>
      <c r="P213" s="8"/>
      <c r="Q213" s="8"/>
      <c r="R213" s="8"/>
      <c r="S213" s="8"/>
      <c r="T213" s="42"/>
      <c r="U213" s="8"/>
      <c r="V213" s="46"/>
      <c r="W213" s="46"/>
      <c r="X213" s="47"/>
      <c r="Y213" s="47"/>
      <c r="Z213" s="8"/>
      <c r="AA213" s="43"/>
      <c r="AB213" s="44"/>
      <c r="AC213" s="44"/>
      <c r="AD213" s="44"/>
      <c r="AE213" s="44"/>
      <c r="AF213" s="44"/>
      <c r="AG213" s="44"/>
      <c r="AH213" s="20">
        <f t="shared" si="9"/>
        <v>0</v>
      </c>
      <c r="AI213" s="43"/>
      <c r="AJ213" s="95"/>
      <c r="AK213" s="95"/>
      <c r="AL213" s="95"/>
      <c r="AM213" s="95"/>
      <c r="AN213" s="95"/>
      <c r="AO213" s="21">
        <f t="shared" si="10"/>
        <v>0</v>
      </c>
      <c r="AP213" s="50"/>
      <c r="AQ213" s="45"/>
      <c r="AR213" s="45"/>
      <c r="AS213" s="8"/>
      <c r="AT213" s="43"/>
      <c r="AU213" s="8"/>
      <c r="AV213" s="8"/>
      <c r="AW213" s="5"/>
      <c r="AX213" s="43"/>
      <c r="AY213" s="81"/>
      <c r="AZ213" s="83" t="str">
        <f t="shared" si="11"/>
        <v>DRC</v>
      </c>
      <c r="BA213" s="83" t="e">
        <f>VLOOKUP(DRC_Activite[[#This Row],[Province*]],Table19[],2,FALSE)</f>
        <v>#N/A</v>
      </c>
      <c r="BB213" s="83" t="e">
        <f>VLOOKUP(DRC_Activite[[#This Row],[Territoire*]],Table18[[Territoire]:[Code Territoire]],3,FALSE)</f>
        <v>#N/A</v>
      </c>
      <c r="BC213" s="83" t="e">
        <f>VLOOKUP(DRC_Activite[[#This Row],[Zone de santé*]],Table17[[Zone de Santé]:[Pcode ZS]],4,FALSE)</f>
        <v>#N/A</v>
      </c>
      <c r="BD213" s="128" t="str">
        <f>DRC_Activite[[#This Row],[Typologie de l''activité*]]&amp;DRC_Activite[[#This Row],[Modalités d''intervention*]]</f>
        <v/>
      </c>
    </row>
    <row r="214" spans="1:56" x14ac:dyDescent="0.35">
      <c r="A214" s="48"/>
      <c r="B214" s="5"/>
      <c r="C214" s="8"/>
      <c r="D214" s="8"/>
      <c r="E214" s="40" t="str">
        <f>IFERROR(VLOOKUP(DRC_Activite[[#This Row],[Typologie de l''activité*]],atc_os,2,FALSE),"")</f>
        <v/>
      </c>
      <c r="F214" s="8"/>
      <c r="G214" s="8"/>
      <c r="H214" s="8"/>
      <c r="I214" s="8"/>
      <c r="J214" s="5"/>
      <c r="K214" s="8"/>
      <c r="L214" s="41"/>
      <c r="M214" s="52"/>
      <c r="N214" s="130"/>
      <c r="O214" s="53"/>
      <c r="P214" s="8"/>
      <c r="Q214" s="8"/>
      <c r="R214" s="8"/>
      <c r="S214" s="8"/>
      <c r="T214" s="42"/>
      <c r="U214" s="8"/>
      <c r="V214" s="46"/>
      <c r="W214" s="46"/>
      <c r="X214" s="47"/>
      <c r="Y214" s="47"/>
      <c r="Z214" s="8"/>
      <c r="AA214" s="43"/>
      <c r="AB214" s="44"/>
      <c r="AC214" s="44"/>
      <c r="AD214" s="44"/>
      <c r="AE214" s="44"/>
      <c r="AF214" s="44"/>
      <c r="AG214" s="44"/>
      <c r="AH214" s="20">
        <f t="shared" si="9"/>
        <v>0</v>
      </c>
      <c r="AI214" s="43"/>
      <c r="AJ214" s="95"/>
      <c r="AK214" s="95"/>
      <c r="AL214" s="95"/>
      <c r="AM214" s="95"/>
      <c r="AN214" s="95"/>
      <c r="AO214" s="21">
        <f t="shared" si="10"/>
        <v>0</v>
      </c>
      <c r="AP214" s="50"/>
      <c r="AQ214" s="45"/>
      <c r="AR214" s="45"/>
      <c r="AS214" s="8"/>
      <c r="AT214" s="43"/>
      <c r="AU214" s="8"/>
      <c r="AV214" s="8"/>
      <c r="AW214" s="5"/>
      <c r="AX214" s="43"/>
      <c r="AY214" s="81"/>
      <c r="AZ214" s="83" t="str">
        <f t="shared" si="11"/>
        <v>DRC</v>
      </c>
      <c r="BA214" s="83" t="e">
        <f>VLOOKUP(DRC_Activite[[#This Row],[Province*]],Table19[],2,FALSE)</f>
        <v>#N/A</v>
      </c>
      <c r="BB214" s="83" t="e">
        <f>VLOOKUP(DRC_Activite[[#This Row],[Territoire*]],Table18[[Territoire]:[Code Territoire]],3,FALSE)</f>
        <v>#N/A</v>
      </c>
      <c r="BC214" s="83" t="e">
        <f>VLOOKUP(DRC_Activite[[#This Row],[Zone de santé*]],Table17[[Zone de Santé]:[Pcode ZS]],4,FALSE)</f>
        <v>#N/A</v>
      </c>
      <c r="BD214" s="128" t="str">
        <f>DRC_Activite[[#This Row],[Typologie de l''activité*]]&amp;DRC_Activite[[#This Row],[Modalités d''intervention*]]</f>
        <v/>
      </c>
    </row>
    <row r="215" spans="1:56" x14ac:dyDescent="0.35">
      <c r="A215" s="48"/>
      <c r="B215" s="5"/>
      <c r="C215" s="8"/>
      <c r="D215" s="8"/>
      <c r="E215" s="40" t="str">
        <f>IFERROR(VLOOKUP(DRC_Activite[[#This Row],[Typologie de l''activité*]],atc_os,2,FALSE),"")</f>
        <v/>
      </c>
      <c r="F215" s="8"/>
      <c r="G215" s="8"/>
      <c r="H215" s="8"/>
      <c r="I215" s="8"/>
      <c r="J215" s="5"/>
      <c r="K215" s="8"/>
      <c r="L215" s="41"/>
      <c r="M215" s="52"/>
      <c r="N215" s="130"/>
      <c r="O215" s="53"/>
      <c r="P215" s="8"/>
      <c r="Q215" s="8"/>
      <c r="R215" s="8"/>
      <c r="S215" s="8"/>
      <c r="T215" s="42"/>
      <c r="U215" s="8"/>
      <c r="V215" s="46"/>
      <c r="W215" s="46"/>
      <c r="X215" s="47"/>
      <c r="Y215" s="47"/>
      <c r="Z215" s="8"/>
      <c r="AA215" s="43"/>
      <c r="AB215" s="44"/>
      <c r="AC215" s="44"/>
      <c r="AD215" s="44"/>
      <c r="AE215" s="44"/>
      <c r="AF215" s="44"/>
      <c r="AG215" s="44"/>
      <c r="AH215" s="20">
        <f t="shared" si="9"/>
        <v>0</v>
      </c>
      <c r="AI215" s="43"/>
      <c r="AJ215" s="95"/>
      <c r="AK215" s="95"/>
      <c r="AL215" s="95"/>
      <c r="AM215" s="95"/>
      <c r="AN215" s="95"/>
      <c r="AO215" s="21">
        <f t="shared" si="10"/>
        <v>0</v>
      </c>
      <c r="AP215" s="50"/>
      <c r="AQ215" s="45"/>
      <c r="AR215" s="45"/>
      <c r="AS215" s="8"/>
      <c r="AT215" s="43"/>
      <c r="AU215" s="8"/>
      <c r="AV215" s="8"/>
      <c r="AW215" s="5"/>
      <c r="AX215" s="43"/>
      <c r="AY215" s="81"/>
      <c r="AZ215" s="83" t="str">
        <f t="shared" si="11"/>
        <v>DRC</v>
      </c>
      <c r="BA215" s="83" t="e">
        <f>VLOOKUP(DRC_Activite[[#This Row],[Province*]],Table19[],2,FALSE)</f>
        <v>#N/A</v>
      </c>
      <c r="BB215" s="83" t="e">
        <f>VLOOKUP(DRC_Activite[[#This Row],[Territoire*]],Table18[[Territoire]:[Code Territoire]],3,FALSE)</f>
        <v>#N/A</v>
      </c>
      <c r="BC215" s="83" t="e">
        <f>VLOOKUP(DRC_Activite[[#This Row],[Zone de santé*]],Table17[[Zone de Santé]:[Pcode ZS]],4,FALSE)</f>
        <v>#N/A</v>
      </c>
      <c r="BD215" s="128" t="str">
        <f>DRC_Activite[[#This Row],[Typologie de l''activité*]]&amp;DRC_Activite[[#This Row],[Modalités d''intervention*]]</f>
        <v/>
      </c>
    </row>
    <row r="216" spans="1:56" x14ac:dyDescent="0.35">
      <c r="A216" s="48"/>
      <c r="B216" s="5"/>
      <c r="C216" s="8"/>
      <c r="D216" s="8"/>
      <c r="E216" s="40" t="str">
        <f>IFERROR(VLOOKUP(DRC_Activite[[#This Row],[Typologie de l''activité*]],atc_os,2,FALSE),"")</f>
        <v/>
      </c>
      <c r="F216" s="8"/>
      <c r="G216" s="8"/>
      <c r="H216" s="8"/>
      <c r="I216" s="8"/>
      <c r="J216" s="5"/>
      <c r="K216" s="8"/>
      <c r="L216" s="41"/>
      <c r="M216" s="52"/>
      <c r="N216" s="130"/>
      <c r="O216" s="53"/>
      <c r="P216" s="8"/>
      <c r="Q216" s="8"/>
      <c r="R216" s="8"/>
      <c r="S216" s="8"/>
      <c r="T216" s="42"/>
      <c r="U216" s="8"/>
      <c r="V216" s="46"/>
      <c r="W216" s="46"/>
      <c r="X216" s="47"/>
      <c r="Y216" s="47"/>
      <c r="Z216" s="8"/>
      <c r="AA216" s="43"/>
      <c r="AB216" s="44"/>
      <c r="AC216" s="44"/>
      <c r="AD216" s="44"/>
      <c r="AE216" s="44"/>
      <c r="AF216" s="44"/>
      <c r="AG216" s="44"/>
      <c r="AH216" s="20">
        <f t="shared" si="9"/>
        <v>0</v>
      </c>
      <c r="AI216" s="43"/>
      <c r="AJ216" s="95"/>
      <c r="AK216" s="95"/>
      <c r="AL216" s="95"/>
      <c r="AM216" s="95"/>
      <c r="AN216" s="95"/>
      <c r="AO216" s="21">
        <f t="shared" si="10"/>
        <v>0</v>
      </c>
      <c r="AP216" s="50"/>
      <c r="AQ216" s="45"/>
      <c r="AR216" s="45"/>
      <c r="AS216" s="8"/>
      <c r="AT216" s="43"/>
      <c r="AU216" s="8"/>
      <c r="AV216" s="8"/>
      <c r="AW216" s="5"/>
      <c r="AX216" s="43"/>
      <c r="AY216" s="81"/>
      <c r="AZ216" s="83" t="str">
        <f t="shared" si="11"/>
        <v>DRC</v>
      </c>
      <c r="BA216" s="83" t="e">
        <f>VLOOKUP(DRC_Activite[[#This Row],[Province*]],Table19[],2,FALSE)</f>
        <v>#N/A</v>
      </c>
      <c r="BB216" s="83" t="e">
        <f>VLOOKUP(DRC_Activite[[#This Row],[Territoire*]],Table18[[Territoire]:[Code Territoire]],3,FALSE)</f>
        <v>#N/A</v>
      </c>
      <c r="BC216" s="83" t="e">
        <f>VLOOKUP(DRC_Activite[[#This Row],[Zone de santé*]],Table17[[Zone de Santé]:[Pcode ZS]],4,FALSE)</f>
        <v>#N/A</v>
      </c>
      <c r="BD216" s="128" t="str">
        <f>DRC_Activite[[#This Row],[Typologie de l''activité*]]&amp;DRC_Activite[[#This Row],[Modalités d''intervention*]]</f>
        <v/>
      </c>
    </row>
    <row r="217" spans="1:56" x14ac:dyDescent="0.35">
      <c r="A217" s="48"/>
      <c r="B217" s="5"/>
      <c r="C217" s="8"/>
      <c r="D217" s="8"/>
      <c r="E217" s="40" t="str">
        <f>IFERROR(VLOOKUP(DRC_Activite[[#This Row],[Typologie de l''activité*]],atc_os,2,FALSE),"")</f>
        <v/>
      </c>
      <c r="F217" s="8"/>
      <c r="G217" s="8"/>
      <c r="H217" s="8"/>
      <c r="I217" s="8"/>
      <c r="J217" s="5"/>
      <c r="K217" s="8"/>
      <c r="L217" s="41"/>
      <c r="M217" s="52"/>
      <c r="N217" s="130"/>
      <c r="O217" s="53"/>
      <c r="P217" s="8"/>
      <c r="Q217" s="8"/>
      <c r="R217" s="8"/>
      <c r="S217" s="8"/>
      <c r="T217" s="42"/>
      <c r="U217" s="8"/>
      <c r="V217" s="46"/>
      <c r="W217" s="46"/>
      <c r="X217" s="47"/>
      <c r="Y217" s="47"/>
      <c r="Z217" s="8"/>
      <c r="AA217" s="43"/>
      <c r="AB217" s="44"/>
      <c r="AC217" s="44"/>
      <c r="AD217" s="44"/>
      <c r="AE217" s="44"/>
      <c r="AF217" s="44"/>
      <c r="AG217" s="44"/>
      <c r="AH217" s="20">
        <f t="shared" si="9"/>
        <v>0</v>
      </c>
      <c r="AI217" s="43"/>
      <c r="AJ217" s="95"/>
      <c r="AK217" s="95"/>
      <c r="AL217" s="95"/>
      <c r="AM217" s="95"/>
      <c r="AN217" s="95"/>
      <c r="AO217" s="21">
        <f t="shared" si="10"/>
        <v>0</v>
      </c>
      <c r="AP217" s="50"/>
      <c r="AQ217" s="45"/>
      <c r="AR217" s="45"/>
      <c r="AS217" s="8"/>
      <c r="AT217" s="43"/>
      <c r="AU217" s="8"/>
      <c r="AV217" s="8"/>
      <c r="AW217" s="5"/>
      <c r="AX217" s="43"/>
      <c r="AY217" s="81"/>
      <c r="AZ217" s="83" t="str">
        <f t="shared" si="11"/>
        <v>DRC</v>
      </c>
      <c r="BA217" s="83" t="e">
        <f>VLOOKUP(DRC_Activite[[#This Row],[Province*]],Table19[],2,FALSE)</f>
        <v>#N/A</v>
      </c>
      <c r="BB217" s="83" t="e">
        <f>VLOOKUP(DRC_Activite[[#This Row],[Territoire*]],Table18[[Territoire]:[Code Territoire]],3,FALSE)</f>
        <v>#N/A</v>
      </c>
      <c r="BC217" s="83" t="e">
        <f>VLOOKUP(DRC_Activite[[#This Row],[Zone de santé*]],Table17[[Zone de Santé]:[Pcode ZS]],4,FALSE)</f>
        <v>#N/A</v>
      </c>
      <c r="BD217" s="128" t="str">
        <f>DRC_Activite[[#This Row],[Typologie de l''activité*]]&amp;DRC_Activite[[#This Row],[Modalités d''intervention*]]</f>
        <v/>
      </c>
    </row>
    <row r="218" spans="1:56" x14ac:dyDescent="0.35">
      <c r="A218" s="48"/>
      <c r="B218" s="5"/>
      <c r="C218" s="8"/>
      <c r="D218" s="8"/>
      <c r="E218" s="40" t="str">
        <f>IFERROR(VLOOKUP(DRC_Activite[[#This Row],[Typologie de l''activité*]],atc_os,2,FALSE),"")</f>
        <v/>
      </c>
      <c r="F218" s="8"/>
      <c r="G218" s="8"/>
      <c r="H218" s="8"/>
      <c r="I218" s="8"/>
      <c r="J218" s="5"/>
      <c r="K218" s="8"/>
      <c r="L218" s="41"/>
      <c r="M218" s="52"/>
      <c r="N218" s="130"/>
      <c r="O218" s="53"/>
      <c r="P218" s="8"/>
      <c r="Q218" s="8"/>
      <c r="R218" s="8"/>
      <c r="S218" s="8"/>
      <c r="T218" s="42"/>
      <c r="U218" s="8"/>
      <c r="V218" s="46"/>
      <c r="W218" s="46"/>
      <c r="X218" s="47"/>
      <c r="Y218" s="47"/>
      <c r="Z218" s="8"/>
      <c r="AA218" s="43"/>
      <c r="AB218" s="44"/>
      <c r="AC218" s="44"/>
      <c r="AD218" s="44"/>
      <c r="AE218" s="44"/>
      <c r="AF218" s="44"/>
      <c r="AG218" s="44"/>
      <c r="AH218" s="20">
        <f t="shared" si="9"/>
        <v>0</v>
      </c>
      <c r="AI218" s="43"/>
      <c r="AJ218" s="95"/>
      <c r="AK218" s="95"/>
      <c r="AL218" s="95"/>
      <c r="AM218" s="95"/>
      <c r="AN218" s="95"/>
      <c r="AO218" s="21">
        <f t="shared" si="10"/>
        <v>0</v>
      </c>
      <c r="AP218" s="50"/>
      <c r="AQ218" s="45"/>
      <c r="AR218" s="45"/>
      <c r="AS218" s="8"/>
      <c r="AT218" s="43"/>
      <c r="AU218" s="8"/>
      <c r="AV218" s="8"/>
      <c r="AW218" s="5"/>
      <c r="AX218" s="43"/>
      <c r="AY218" s="81"/>
      <c r="AZ218" s="83" t="str">
        <f t="shared" si="11"/>
        <v>DRC</v>
      </c>
      <c r="BA218" s="83" t="e">
        <f>VLOOKUP(DRC_Activite[[#This Row],[Province*]],Table19[],2,FALSE)</f>
        <v>#N/A</v>
      </c>
      <c r="BB218" s="83" t="e">
        <f>VLOOKUP(DRC_Activite[[#This Row],[Territoire*]],Table18[[Territoire]:[Code Territoire]],3,FALSE)</f>
        <v>#N/A</v>
      </c>
      <c r="BC218" s="83" t="e">
        <f>VLOOKUP(DRC_Activite[[#This Row],[Zone de santé*]],Table17[[Zone de Santé]:[Pcode ZS]],4,FALSE)</f>
        <v>#N/A</v>
      </c>
      <c r="BD218" s="128" t="str">
        <f>DRC_Activite[[#This Row],[Typologie de l''activité*]]&amp;DRC_Activite[[#This Row],[Modalités d''intervention*]]</f>
        <v/>
      </c>
    </row>
    <row r="219" spans="1:56" x14ac:dyDescent="0.35">
      <c r="A219" s="48"/>
      <c r="B219" s="5"/>
      <c r="C219" s="8"/>
      <c r="D219" s="8"/>
      <c r="E219" s="40" t="str">
        <f>IFERROR(VLOOKUP(DRC_Activite[[#This Row],[Typologie de l''activité*]],atc_os,2,FALSE),"")</f>
        <v/>
      </c>
      <c r="F219" s="8"/>
      <c r="G219" s="8"/>
      <c r="H219" s="8"/>
      <c r="I219" s="8"/>
      <c r="J219" s="5"/>
      <c r="K219" s="8"/>
      <c r="L219" s="41"/>
      <c r="M219" s="52"/>
      <c r="N219" s="130"/>
      <c r="O219" s="53"/>
      <c r="P219" s="8"/>
      <c r="Q219" s="8"/>
      <c r="R219" s="8"/>
      <c r="S219" s="8"/>
      <c r="T219" s="42"/>
      <c r="U219" s="8"/>
      <c r="V219" s="46"/>
      <c r="W219" s="46"/>
      <c r="X219" s="47"/>
      <c r="Y219" s="47"/>
      <c r="Z219" s="8"/>
      <c r="AA219" s="43"/>
      <c r="AB219" s="44"/>
      <c r="AC219" s="44"/>
      <c r="AD219" s="44"/>
      <c r="AE219" s="44"/>
      <c r="AF219" s="44"/>
      <c r="AG219" s="44"/>
      <c r="AH219" s="20">
        <f t="shared" si="9"/>
        <v>0</v>
      </c>
      <c r="AI219" s="43"/>
      <c r="AJ219" s="95"/>
      <c r="AK219" s="95"/>
      <c r="AL219" s="95"/>
      <c r="AM219" s="95"/>
      <c r="AN219" s="95"/>
      <c r="AO219" s="21">
        <f t="shared" si="10"/>
        <v>0</v>
      </c>
      <c r="AP219" s="50"/>
      <c r="AQ219" s="45"/>
      <c r="AR219" s="45"/>
      <c r="AS219" s="8"/>
      <c r="AT219" s="43"/>
      <c r="AU219" s="8"/>
      <c r="AV219" s="8"/>
      <c r="AW219" s="5"/>
      <c r="AX219" s="43"/>
      <c r="AY219" s="81"/>
      <c r="AZ219" s="83" t="str">
        <f t="shared" si="11"/>
        <v>DRC</v>
      </c>
      <c r="BA219" s="83" t="e">
        <f>VLOOKUP(DRC_Activite[[#This Row],[Province*]],Table19[],2,FALSE)</f>
        <v>#N/A</v>
      </c>
      <c r="BB219" s="83" t="e">
        <f>VLOOKUP(DRC_Activite[[#This Row],[Territoire*]],Table18[[Territoire]:[Code Territoire]],3,FALSE)</f>
        <v>#N/A</v>
      </c>
      <c r="BC219" s="83" t="e">
        <f>VLOOKUP(DRC_Activite[[#This Row],[Zone de santé*]],Table17[[Zone de Santé]:[Pcode ZS]],4,FALSE)</f>
        <v>#N/A</v>
      </c>
      <c r="BD219" s="128" t="str">
        <f>DRC_Activite[[#This Row],[Typologie de l''activité*]]&amp;DRC_Activite[[#This Row],[Modalités d''intervention*]]</f>
        <v/>
      </c>
    </row>
    <row r="220" spans="1:56" x14ac:dyDescent="0.35">
      <c r="A220" s="48"/>
      <c r="B220" s="5"/>
      <c r="C220" s="8"/>
      <c r="D220" s="8"/>
      <c r="E220" s="40" t="str">
        <f>IFERROR(VLOOKUP(DRC_Activite[[#This Row],[Typologie de l''activité*]],atc_os,2,FALSE),"")</f>
        <v/>
      </c>
      <c r="F220" s="8"/>
      <c r="G220" s="8"/>
      <c r="H220" s="8"/>
      <c r="I220" s="8"/>
      <c r="J220" s="5"/>
      <c r="K220" s="8"/>
      <c r="L220" s="41"/>
      <c r="M220" s="52"/>
      <c r="N220" s="130"/>
      <c r="O220" s="53"/>
      <c r="P220" s="8"/>
      <c r="Q220" s="8"/>
      <c r="R220" s="8"/>
      <c r="S220" s="8"/>
      <c r="T220" s="42"/>
      <c r="U220" s="8"/>
      <c r="V220" s="46"/>
      <c r="W220" s="46"/>
      <c r="X220" s="47"/>
      <c r="Y220" s="47"/>
      <c r="Z220" s="8"/>
      <c r="AA220" s="43"/>
      <c r="AB220" s="44"/>
      <c r="AC220" s="44"/>
      <c r="AD220" s="44"/>
      <c r="AE220" s="44"/>
      <c r="AF220" s="44"/>
      <c r="AG220" s="44"/>
      <c r="AH220" s="20">
        <f t="shared" si="9"/>
        <v>0</v>
      </c>
      <c r="AI220" s="43"/>
      <c r="AJ220" s="95"/>
      <c r="AK220" s="95"/>
      <c r="AL220" s="95"/>
      <c r="AM220" s="95"/>
      <c r="AN220" s="95"/>
      <c r="AO220" s="21">
        <f t="shared" si="10"/>
        <v>0</v>
      </c>
      <c r="AP220" s="50"/>
      <c r="AQ220" s="45"/>
      <c r="AR220" s="45"/>
      <c r="AS220" s="8"/>
      <c r="AT220" s="43"/>
      <c r="AU220" s="8"/>
      <c r="AV220" s="8"/>
      <c r="AW220" s="5"/>
      <c r="AX220" s="43"/>
      <c r="AY220" s="81"/>
      <c r="AZ220" s="83" t="str">
        <f t="shared" si="11"/>
        <v>DRC</v>
      </c>
      <c r="BA220" s="83" t="e">
        <f>VLOOKUP(DRC_Activite[[#This Row],[Province*]],Table19[],2,FALSE)</f>
        <v>#N/A</v>
      </c>
      <c r="BB220" s="83" t="e">
        <f>VLOOKUP(DRC_Activite[[#This Row],[Territoire*]],Table18[[Territoire]:[Code Territoire]],3,FALSE)</f>
        <v>#N/A</v>
      </c>
      <c r="BC220" s="83" t="e">
        <f>VLOOKUP(DRC_Activite[[#This Row],[Zone de santé*]],Table17[[Zone de Santé]:[Pcode ZS]],4,FALSE)</f>
        <v>#N/A</v>
      </c>
      <c r="BD220" s="128" t="str">
        <f>DRC_Activite[[#This Row],[Typologie de l''activité*]]&amp;DRC_Activite[[#This Row],[Modalités d''intervention*]]</f>
        <v/>
      </c>
    </row>
    <row r="221" spans="1:56" x14ac:dyDescent="0.35">
      <c r="A221" s="48"/>
      <c r="B221" s="5"/>
      <c r="C221" s="8"/>
      <c r="D221" s="8"/>
      <c r="E221" s="40" t="str">
        <f>IFERROR(VLOOKUP(DRC_Activite[[#This Row],[Typologie de l''activité*]],atc_os,2,FALSE),"")</f>
        <v/>
      </c>
      <c r="F221" s="8"/>
      <c r="G221" s="8"/>
      <c r="H221" s="8"/>
      <c r="I221" s="8"/>
      <c r="J221" s="5"/>
      <c r="K221" s="8"/>
      <c r="L221" s="41"/>
      <c r="M221" s="52"/>
      <c r="N221" s="130"/>
      <c r="O221" s="53"/>
      <c r="P221" s="8"/>
      <c r="Q221" s="8"/>
      <c r="R221" s="8"/>
      <c r="S221" s="8"/>
      <c r="T221" s="42"/>
      <c r="U221" s="8"/>
      <c r="V221" s="46"/>
      <c r="W221" s="46"/>
      <c r="X221" s="47"/>
      <c r="Y221" s="47"/>
      <c r="Z221" s="8"/>
      <c r="AA221" s="43"/>
      <c r="AB221" s="44"/>
      <c r="AC221" s="44"/>
      <c r="AD221" s="44"/>
      <c r="AE221" s="44"/>
      <c r="AF221" s="44"/>
      <c r="AG221" s="44"/>
      <c r="AH221" s="20">
        <f t="shared" si="9"/>
        <v>0</v>
      </c>
      <c r="AI221" s="43"/>
      <c r="AJ221" s="95"/>
      <c r="AK221" s="95"/>
      <c r="AL221" s="95"/>
      <c r="AM221" s="95"/>
      <c r="AN221" s="95"/>
      <c r="AO221" s="21">
        <f t="shared" si="10"/>
        <v>0</v>
      </c>
      <c r="AP221" s="50"/>
      <c r="AQ221" s="45"/>
      <c r="AR221" s="45"/>
      <c r="AS221" s="8"/>
      <c r="AT221" s="43"/>
      <c r="AU221" s="8"/>
      <c r="AV221" s="8"/>
      <c r="AW221" s="5"/>
      <c r="AX221" s="43"/>
      <c r="AY221" s="81"/>
      <c r="AZ221" s="83" t="str">
        <f t="shared" si="11"/>
        <v>DRC</v>
      </c>
      <c r="BA221" s="83" t="e">
        <f>VLOOKUP(DRC_Activite[[#This Row],[Province*]],Table19[],2,FALSE)</f>
        <v>#N/A</v>
      </c>
      <c r="BB221" s="83" t="e">
        <f>VLOOKUP(DRC_Activite[[#This Row],[Territoire*]],Table18[[Territoire]:[Code Territoire]],3,FALSE)</f>
        <v>#N/A</v>
      </c>
      <c r="BC221" s="83" t="e">
        <f>VLOOKUP(DRC_Activite[[#This Row],[Zone de santé*]],Table17[[Zone de Santé]:[Pcode ZS]],4,FALSE)</f>
        <v>#N/A</v>
      </c>
      <c r="BD221" s="128" t="str">
        <f>DRC_Activite[[#This Row],[Typologie de l''activité*]]&amp;DRC_Activite[[#This Row],[Modalités d''intervention*]]</f>
        <v/>
      </c>
    </row>
    <row r="222" spans="1:56" x14ac:dyDescent="0.35">
      <c r="A222" s="48"/>
      <c r="B222" s="5"/>
      <c r="C222" s="8"/>
      <c r="D222" s="8"/>
      <c r="E222" s="40" t="str">
        <f>IFERROR(VLOOKUP(DRC_Activite[[#This Row],[Typologie de l''activité*]],atc_os,2,FALSE),"")</f>
        <v/>
      </c>
      <c r="F222" s="8"/>
      <c r="G222" s="8"/>
      <c r="H222" s="8"/>
      <c r="I222" s="8"/>
      <c r="J222" s="5"/>
      <c r="K222" s="8"/>
      <c r="L222" s="41"/>
      <c r="M222" s="52"/>
      <c r="N222" s="130"/>
      <c r="O222" s="53"/>
      <c r="P222" s="8"/>
      <c r="Q222" s="8"/>
      <c r="R222" s="8"/>
      <c r="S222" s="8"/>
      <c r="T222" s="42"/>
      <c r="U222" s="8"/>
      <c r="V222" s="46"/>
      <c r="W222" s="46"/>
      <c r="X222" s="47"/>
      <c r="Y222" s="47"/>
      <c r="Z222" s="8"/>
      <c r="AA222" s="43"/>
      <c r="AB222" s="44"/>
      <c r="AC222" s="44"/>
      <c r="AD222" s="44"/>
      <c r="AE222" s="44"/>
      <c r="AF222" s="44"/>
      <c r="AG222" s="44"/>
      <c r="AH222" s="20">
        <f t="shared" si="9"/>
        <v>0</v>
      </c>
      <c r="AI222" s="43"/>
      <c r="AJ222" s="95"/>
      <c r="AK222" s="95"/>
      <c r="AL222" s="95"/>
      <c r="AM222" s="95"/>
      <c r="AN222" s="95"/>
      <c r="AO222" s="21">
        <f t="shared" si="10"/>
        <v>0</v>
      </c>
      <c r="AP222" s="50"/>
      <c r="AQ222" s="45"/>
      <c r="AR222" s="45"/>
      <c r="AS222" s="8"/>
      <c r="AT222" s="43"/>
      <c r="AU222" s="8"/>
      <c r="AV222" s="8"/>
      <c r="AW222" s="5"/>
      <c r="AX222" s="43"/>
      <c r="AY222" s="81"/>
      <c r="AZ222" s="83" t="str">
        <f t="shared" si="11"/>
        <v>DRC</v>
      </c>
      <c r="BA222" s="83" t="e">
        <f>VLOOKUP(DRC_Activite[[#This Row],[Province*]],Table19[],2,FALSE)</f>
        <v>#N/A</v>
      </c>
      <c r="BB222" s="83" t="e">
        <f>VLOOKUP(DRC_Activite[[#This Row],[Territoire*]],Table18[[Territoire]:[Code Territoire]],3,FALSE)</f>
        <v>#N/A</v>
      </c>
      <c r="BC222" s="83" t="e">
        <f>VLOOKUP(DRC_Activite[[#This Row],[Zone de santé*]],Table17[[Zone de Santé]:[Pcode ZS]],4,FALSE)</f>
        <v>#N/A</v>
      </c>
      <c r="BD222" s="128" t="str">
        <f>DRC_Activite[[#This Row],[Typologie de l''activité*]]&amp;DRC_Activite[[#This Row],[Modalités d''intervention*]]</f>
        <v/>
      </c>
    </row>
    <row r="223" spans="1:56" x14ac:dyDescent="0.35">
      <c r="A223" s="48"/>
      <c r="B223" s="5"/>
      <c r="C223" s="8"/>
      <c r="D223" s="8"/>
      <c r="E223" s="40" t="str">
        <f>IFERROR(VLOOKUP(DRC_Activite[[#This Row],[Typologie de l''activité*]],atc_os,2,FALSE),"")</f>
        <v/>
      </c>
      <c r="F223" s="8"/>
      <c r="G223" s="8"/>
      <c r="H223" s="8"/>
      <c r="I223" s="8"/>
      <c r="J223" s="5"/>
      <c r="K223" s="8"/>
      <c r="L223" s="41"/>
      <c r="M223" s="52"/>
      <c r="N223" s="130"/>
      <c r="O223" s="53"/>
      <c r="P223" s="8"/>
      <c r="Q223" s="8"/>
      <c r="R223" s="8"/>
      <c r="S223" s="8"/>
      <c r="T223" s="42"/>
      <c r="U223" s="8"/>
      <c r="V223" s="46"/>
      <c r="W223" s="46"/>
      <c r="X223" s="47"/>
      <c r="Y223" s="47"/>
      <c r="Z223" s="8"/>
      <c r="AA223" s="43"/>
      <c r="AB223" s="44"/>
      <c r="AC223" s="44"/>
      <c r="AD223" s="44"/>
      <c r="AE223" s="44"/>
      <c r="AF223" s="44"/>
      <c r="AG223" s="44"/>
      <c r="AH223" s="20">
        <f t="shared" si="9"/>
        <v>0</v>
      </c>
      <c r="AI223" s="43"/>
      <c r="AJ223" s="95"/>
      <c r="AK223" s="95"/>
      <c r="AL223" s="95"/>
      <c r="AM223" s="95"/>
      <c r="AN223" s="95"/>
      <c r="AO223" s="21">
        <f t="shared" si="10"/>
        <v>0</v>
      </c>
      <c r="AP223" s="50"/>
      <c r="AQ223" s="45"/>
      <c r="AR223" s="45"/>
      <c r="AS223" s="8"/>
      <c r="AT223" s="43"/>
      <c r="AU223" s="8"/>
      <c r="AV223" s="8"/>
      <c r="AW223" s="5"/>
      <c r="AX223" s="43"/>
      <c r="AY223" s="81"/>
      <c r="AZ223" s="83" t="str">
        <f t="shared" si="11"/>
        <v>DRC</v>
      </c>
      <c r="BA223" s="83" t="e">
        <f>VLOOKUP(DRC_Activite[[#This Row],[Province*]],Table19[],2,FALSE)</f>
        <v>#N/A</v>
      </c>
      <c r="BB223" s="83" t="e">
        <f>VLOOKUP(DRC_Activite[[#This Row],[Territoire*]],Table18[[Territoire]:[Code Territoire]],3,FALSE)</f>
        <v>#N/A</v>
      </c>
      <c r="BC223" s="83" t="e">
        <f>VLOOKUP(DRC_Activite[[#This Row],[Zone de santé*]],Table17[[Zone de Santé]:[Pcode ZS]],4,FALSE)</f>
        <v>#N/A</v>
      </c>
      <c r="BD223" s="128" t="str">
        <f>DRC_Activite[[#This Row],[Typologie de l''activité*]]&amp;DRC_Activite[[#This Row],[Modalités d''intervention*]]</f>
        <v/>
      </c>
    </row>
    <row r="224" spans="1:56" x14ac:dyDescent="0.35">
      <c r="A224" s="48"/>
      <c r="B224" s="5"/>
      <c r="C224" s="8"/>
      <c r="D224" s="8"/>
      <c r="E224" s="40" t="str">
        <f>IFERROR(VLOOKUP(DRC_Activite[[#This Row],[Typologie de l''activité*]],atc_os,2,FALSE),"")</f>
        <v/>
      </c>
      <c r="F224" s="8"/>
      <c r="G224" s="8"/>
      <c r="H224" s="8"/>
      <c r="I224" s="8"/>
      <c r="J224" s="5"/>
      <c r="K224" s="8"/>
      <c r="L224" s="41"/>
      <c r="M224" s="52"/>
      <c r="N224" s="130"/>
      <c r="O224" s="53"/>
      <c r="P224" s="8"/>
      <c r="Q224" s="8"/>
      <c r="R224" s="8"/>
      <c r="S224" s="8"/>
      <c r="T224" s="42"/>
      <c r="U224" s="8"/>
      <c r="V224" s="46"/>
      <c r="W224" s="46"/>
      <c r="X224" s="47"/>
      <c r="Y224" s="47"/>
      <c r="Z224" s="8"/>
      <c r="AA224" s="43"/>
      <c r="AB224" s="44"/>
      <c r="AC224" s="44"/>
      <c r="AD224" s="44"/>
      <c r="AE224" s="44"/>
      <c r="AF224" s="44"/>
      <c r="AG224" s="44"/>
      <c r="AH224" s="20">
        <f t="shared" si="9"/>
        <v>0</v>
      </c>
      <c r="AI224" s="43"/>
      <c r="AJ224" s="95"/>
      <c r="AK224" s="95"/>
      <c r="AL224" s="95"/>
      <c r="AM224" s="95"/>
      <c r="AN224" s="95"/>
      <c r="AO224" s="21">
        <f t="shared" si="10"/>
        <v>0</v>
      </c>
      <c r="AP224" s="50"/>
      <c r="AQ224" s="45"/>
      <c r="AR224" s="45"/>
      <c r="AS224" s="8"/>
      <c r="AT224" s="43"/>
      <c r="AU224" s="8"/>
      <c r="AV224" s="8"/>
      <c r="AW224" s="5"/>
      <c r="AX224" s="43"/>
      <c r="AY224" s="81"/>
      <c r="AZ224" s="83" t="str">
        <f t="shared" si="11"/>
        <v>DRC</v>
      </c>
      <c r="BA224" s="83" t="e">
        <f>VLOOKUP(DRC_Activite[[#This Row],[Province*]],Table19[],2,FALSE)</f>
        <v>#N/A</v>
      </c>
      <c r="BB224" s="83" t="e">
        <f>VLOOKUP(DRC_Activite[[#This Row],[Territoire*]],Table18[[Territoire]:[Code Territoire]],3,FALSE)</f>
        <v>#N/A</v>
      </c>
      <c r="BC224" s="83" t="e">
        <f>VLOOKUP(DRC_Activite[[#This Row],[Zone de santé*]],Table17[[Zone de Santé]:[Pcode ZS]],4,FALSE)</f>
        <v>#N/A</v>
      </c>
      <c r="BD224" s="128" t="str">
        <f>DRC_Activite[[#This Row],[Typologie de l''activité*]]&amp;DRC_Activite[[#This Row],[Modalités d''intervention*]]</f>
        <v/>
      </c>
    </row>
    <row r="225" spans="1:56" x14ac:dyDescent="0.35">
      <c r="A225" s="48"/>
      <c r="B225" s="5"/>
      <c r="C225" s="8"/>
      <c r="D225" s="8"/>
      <c r="E225" s="40" t="str">
        <f>IFERROR(VLOOKUP(DRC_Activite[[#This Row],[Typologie de l''activité*]],atc_os,2,FALSE),"")</f>
        <v/>
      </c>
      <c r="F225" s="8"/>
      <c r="G225" s="8"/>
      <c r="H225" s="8"/>
      <c r="I225" s="8"/>
      <c r="J225" s="5"/>
      <c r="K225" s="8"/>
      <c r="L225" s="41"/>
      <c r="M225" s="52"/>
      <c r="N225" s="130"/>
      <c r="O225" s="53"/>
      <c r="P225" s="8"/>
      <c r="Q225" s="8"/>
      <c r="R225" s="8"/>
      <c r="S225" s="8"/>
      <c r="T225" s="42"/>
      <c r="U225" s="8"/>
      <c r="V225" s="46"/>
      <c r="W225" s="46"/>
      <c r="X225" s="47"/>
      <c r="Y225" s="47"/>
      <c r="Z225" s="8"/>
      <c r="AA225" s="43"/>
      <c r="AB225" s="44"/>
      <c r="AC225" s="44"/>
      <c r="AD225" s="44"/>
      <c r="AE225" s="44"/>
      <c r="AF225" s="44"/>
      <c r="AG225" s="44"/>
      <c r="AH225" s="20">
        <f t="shared" si="9"/>
        <v>0</v>
      </c>
      <c r="AI225" s="43"/>
      <c r="AJ225" s="95"/>
      <c r="AK225" s="95"/>
      <c r="AL225" s="95"/>
      <c r="AM225" s="95"/>
      <c r="AN225" s="95"/>
      <c r="AO225" s="21">
        <f t="shared" si="10"/>
        <v>0</v>
      </c>
      <c r="AP225" s="50"/>
      <c r="AQ225" s="45"/>
      <c r="AR225" s="45"/>
      <c r="AS225" s="8"/>
      <c r="AT225" s="43"/>
      <c r="AU225" s="8"/>
      <c r="AV225" s="8"/>
      <c r="AW225" s="5"/>
      <c r="AX225" s="43"/>
      <c r="AY225" s="81"/>
      <c r="AZ225" s="83" t="str">
        <f t="shared" si="11"/>
        <v>DRC</v>
      </c>
      <c r="BA225" s="83" t="e">
        <f>VLOOKUP(DRC_Activite[[#This Row],[Province*]],Table19[],2,FALSE)</f>
        <v>#N/A</v>
      </c>
      <c r="BB225" s="83" t="e">
        <f>VLOOKUP(DRC_Activite[[#This Row],[Territoire*]],Table18[[Territoire]:[Code Territoire]],3,FALSE)</f>
        <v>#N/A</v>
      </c>
      <c r="BC225" s="83" t="e">
        <f>VLOOKUP(DRC_Activite[[#This Row],[Zone de santé*]],Table17[[Zone de Santé]:[Pcode ZS]],4,FALSE)</f>
        <v>#N/A</v>
      </c>
      <c r="BD225" s="128" t="str">
        <f>DRC_Activite[[#This Row],[Typologie de l''activité*]]&amp;DRC_Activite[[#This Row],[Modalités d''intervention*]]</f>
        <v/>
      </c>
    </row>
    <row r="226" spans="1:56" x14ac:dyDescent="0.35">
      <c r="A226" s="48"/>
      <c r="B226" s="5"/>
      <c r="C226" s="8"/>
      <c r="D226" s="8"/>
      <c r="E226" s="40" t="str">
        <f>IFERROR(VLOOKUP(DRC_Activite[[#This Row],[Typologie de l''activité*]],atc_os,2,FALSE),"")</f>
        <v/>
      </c>
      <c r="F226" s="8"/>
      <c r="G226" s="8"/>
      <c r="H226" s="8"/>
      <c r="I226" s="8"/>
      <c r="J226" s="5"/>
      <c r="K226" s="8"/>
      <c r="L226" s="41"/>
      <c r="M226" s="52"/>
      <c r="N226" s="130"/>
      <c r="O226" s="53"/>
      <c r="P226" s="8"/>
      <c r="Q226" s="8"/>
      <c r="R226" s="8"/>
      <c r="S226" s="8"/>
      <c r="T226" s="42"/>
      <c r="U226" s="8"/>
      <c r="V226" s="46"/>
      <c r="W226" s="46"/>
      <c r="X226" s="47"/>
      <c r="Y226" s="47"/>
      <c r="Z226" s="8"/>
      <c r="AA226" s="43"/>
      <c r="AB226" s="44"/>
      <c r="AC226" s="44"/>
      <c r="AD226" s="44"/>
      <c r="AE226" s="44"/>
      <c r="AF226" s="44"/>
      <c r="AG226" s="44"/>
      <c r="AH226" s="20">
        <f t="shared" si="9"/>
        <v>0</v>
      </c>
      <c r="AI226" s="43"/>
      <c r="AJ226" s="95"/>
      <c r="AK226" s="95"/>
      <c r="AL226" s="95"/>
      <c r="AM226" s="95"/>
      <c r="AN226" s="95"/>
      <c r="AO226" s="21">
        <f t="shared" si="10"/>
        <v>0</v>
      </c>
      <c r="AP226" s="50"/>
      <c r="AQ226" s="45"/>
      <c r="AR226" s="45"/>
      <c r="AS226" s="8"/>
      <c r="AT226" s="43"/>
      <c r="AU226" s="8"/>
      <c r="AV226" s="8"/>
      <c r="AW226" s="5"/>
      <c r="AX226" s="43"/>
      <c r="AY226" s="81"/>
      <c r="AZ226" s="83" t="str">
        <f t="shared" si="11"/>
        <v>DRC</v>
      </c>
      <c r="BA226" s="83" t="e">
        <f>VLOOKUP(DRC_Activite[[#This Row],[Province*]],Table19[],2,FALSE)</f>
        <v>#N/A</v>
      </c>
      <c r="BB226" s="83" t="e">
        <f>VLOOKUP(DRC_Activite[[#This Row],[Territoire*]],Table18[[Territoire]:[Code Territoire]],3,FALSE)</f>
        <v>#N/A</v>
      </c>
      <c r="BC226" s="83" t="e">
        <f>VLOOKUP(DRC_Activite[[#This Row],[Zone de santé*]],Table17[[Zone de Santé]:[Pcode ZS]],4,FALSE)</f>
        <v>#N/A</v>
      </c>
      <c r="BD226" s="128" t="str">
        <f>DRC_Activite[[#This Row],[Typologie de l''activité*]]&amp;DRC_Activite[[#This Row],[Modalités d''intervention*]]</f>
        <v/>
      </c>
    </row>
    <row r="227" spans="1:56" x14ac:dyDescent="0.35">
      <c r="A227" s="48"/>
      <c r="B227" s="5"/>
      <c r="C227" s="8"/>
      <c r="D227" s="8"/>
      <c r="E227" s="40" t="str">
        <f>IFERROR(VLOOKUP(DRC_Activite[[#This Row],[Typologie de l''activité*]],atc_os,2,FALSE),"")</f>
        <v/>
      </c>
      <c r="F227" s="8"/>
      <c r="G227" s="8"/>
      <c r="H227" s="8"/>
      <c r="I227" s="8"/>
      <c r="J227" s="5"/>
      <c r="K227" s="8"/>
      <c r="L227" s="41"/>
      <c r="M227" s="52"/>
      <c r="N227" s="130"/>
      <c r="O227" s="53"/>
      <c r="P227" s="8"/>
      <c r="Q227" s="8"/>
      <c r="R227" s="8"/>
      <c r="S227" s="8"/>
      <c r="T227" s="42"/>
      <c r="U227" s="8"/>
      <c r="V227" s="46"/>
      <c r="W227" s="46"/>
      <c r="X227" s="47"/>
      <c r="Y227" s="47"/>
      <c r="Z227" s="8"/>
      <c r="AA227" s="43"/>
      <c r="AB227" s="44"/>
      <c r="AC227" s="44"/>
      <c r="AD227" s="44"/>
      <c r="AE227" s="44"/>
      <c r="AF227" s="44"/>
      <c r="AG227" s="44"/>
      <c r="AH227" s="20">
        <f t="shared" si="9"/>
        <v>0</v>
      </c>
      <c r="AI227" s="43"/>
      <c r="AJ227" s="95"/>
      <c r="AK227" s="95"/>
      <c r="AL227" s="95"/>
      <c r="AM227" s="95"/>
      <c r="AN227" s="95"/>
      <c r="AO227" s="21">
        <f t="shared" si="10"/>
        <v>0</v>
      </c>
      <c r="AP227" s="50"/>
      <c r="AQ227" s="45"/>
      <c r="AR227" s="45"/>
      <c r="AS227" s="8"/>
      <c r="AT227" s="43"/>
      <c r="AU227" s="8"/>
      <c r="AV227" s="8"/>
      <c r="AW227" s="5"/>
      <c r="AX227" s="43"/>
      <c r="AY227" s="81"/>
      <c r="AZ227" s="83" t="str">
        <f t="shared" si="11"/>
        <v>DRC</v>
      </c>
      <c r="BA227" s="83" t="e">
        <f>VLOOKUP(DRC_Activite[[#This Row],[Province*]],Table19[],2,FALSE)</f>
        <v>#N/A</v>
      </c>
      <c r="BB227" s="83" t="e">
        <f>VLOOKUP(DRC_Activite[[#This Row],[Territoire*]],Table18[[Territoire]:[Code Territoire]],3,FALSE)</f>
        <v>#N/A</v>
      </c>
      <c r="BC227" s="83" t="e">
        <f>VLOOKUP(DRC_Activite[[#This Row],[Zone de santé*]],Table17[[Zone de Santé]:[Pcode ZS]],4,FALSE)</f>
        <v>#N/A</v>
      </c>
      <c r="BD227" s="128" t="str">
        <f>DRC_Activite[[#This Row],[Typologie de l''activité*]]&amp;DRC_Activite[[#This Row],[Modalités d''intervention*]]</f>
        <v/>
      </c>
    </row>
    <row r="228" spans="1:56" x14ac:dyDescent="0.35">
      <c r="A228" s="48"/>
      <c r="B228" s="5"/>
      <c r="C228" s="8"/>
      <c r="D228" s="8"/>
      <c r="E228" s="40" t="str">
        <f>IFERROR(VLOOKUP(DRC_Activite[[#This Row],[Typologie de l''activité*]],atc_os,2,FALSE),"")</f>
        <v/>
      </c>
      <c r="F228" s="8"/>
      <c r="G228" s="8"/>
      <c r="H228" s="8"/>
      <c r="I228" s="8"/>
      <c r="J228" s="5"/>
      <c r="K228" s="8"/>
      <c r="L228" s="41"/>
      <c r="M228" s="52"/>
      <c r="N228" s="130"/>
      <c r="O228" s="53"/>
      <c r="P228" s="8"/>
      <c r="Q228" s="8"/>
      <c r="R228" s="8"/>
      <c r="S228" s="8"/>
      <c r="T228" s="42"/>
      <c r="U228" s="8"/>
      <c r="V228" s="46"/>
      <c r="W228" s="46"/>
      <c r="X228" s="47"/>
      <c r="Y228" s="47"/>
      <c r="Z228" s="8"/>
      <c r="AA228" s="43"/>
      <c r="AB228" s="44"/>
      <c r="AC228" s="44"/>
      <c r="AD228" s="44"/>
      <c r="AE228" s="44"/>
      <c r="AF228" s="44"/>
      <c r="AG228" s="44"/>
      <c r="AH228" s="20">
        <f t="shared" si="9"/>
        <v>0</v>
      </c>
      <c r="AI228" s="43"/>
      <c r="AJ228" s="95"/>
      <c r="AK228" s="95"/>
      <c r="AL228" s="95"/>
      <c r="AM228" s="95"/>
      <c r="AN228" s="95"/>
      <c r="AO228" s="21">
        <f t="shared" si="10"/>
        <v>0</v>
      </c>
      <c r="AP228" s="50"/>
      <c r="AQ228" s="45"/>
      <c r="AR228" s="45"/>
      <c r="AS228" s="8"/>
      <c r="AT228" s="43"/>
      <c r="AU228" s="8"/>
      <c r="AV228" s="8"/>
      <c r="AW228" s="5"/>
      <c r="AX228" s="43"/>
      <c r="AY228" s="81"/>
      <c r="AZ228" s="83" t="str">
        <f t="shared" si="11"/>
        <v>DRC</v>
      </c>
      <c r="BA228" s="83" t="e">
        <f>VLOOKUP(DRC_Activite[[#This Row],[Province*]],Table19[],2,FALSE)</f>
        <v>#N/A</v>
      </c>
      <c r="BB228" s="83" t="e">
        <f>VLOOKUP(DRC_Activite[[#This Row],[Territoire*]],Table18[[Territoire]:[Code Territoire]],3,FALSE)</f>
        <v>#N/A</v>
      </c>
      <c r="BC228" s="83" t="e">
        <f>VLOOKUP(DRC_Activite[[#This Row],[Zone de santé*]],Table17[[Zone de Santé]:[Pcode ZS]],4,FALSE)</f>
        <v>#N/A</v>
      </c>
      <c r="BD228" s="128" t="str">
        <f>DRC_Activite[[#This Row],[Typologie de l''activité*]]&amp;DRC_Activite[[#This Row],[Modalités d''intervention*]]</f>
        <v/>
      </c>
    </row>
    <row r="229" spans="1:56" x14ac:dyDescent="0.35">
      <c r="A229" s="48"/>
      <c r="B229" s="5"/>
      <c r="C229" s="8"/>
      <c r="D229" s="8"/>
      <c r="E229" s="40" t="str">
        <f>IFERROR(VLOOKUP(DRC_Activite[[#This Row],[Typologie de l''activité*]],atc_os,2,FALSE),"")</f>
        <v/>
      </c>
      <c r="F229" s="8"/>
      <c r="G229" s="8"/>
      <c r="H229" s="8"/>
      <c r="I229" s="8"/>
      <c r="J229" s="5"/>
      <c r="K229" s="8"/>
      <c r="L229" s="41"/>
      <c r="M229" s="52"/>
      <c r="N229" s="130"/>
      <c r="O229" s="53"/>
      <c r="P229" s="8"/>
      <c r="Q229" s="8"/>
      <c r="R229" s="8"/>
      <c r="S229" s="8"/>
      <c r="T229" s="42"/>
      <c r="U229" s="8"/>
      <c r="V229" s="46"/>
      <c r="W229" s="46"/>
      <c r="X229" s="47"/>
      <c r="Y229" s="47"/>
      <c r="Z229" s="8"/>
      <c r="AA229" s="43"/>
      <c r="AB229" s="44"/>
      <c r="AC229" s="44"/>
      <c r="AD229" s="44"/>
      <c r="AE229" s="44"/>
      <c r="AF229" s="44"/>
      <c r="AG229" s="44"/>
      <c r="AH229" s="20">
        <f t="shared" si="9"/>
        <v>0</v>
      </c>
      <c r="AI229" s="43"/>
      <c r="AJ229" s="95"/>
      <c r="AK229" s="95"/>
      <c r="AL229" s="95"/>
      <c r="AM229" s="95"/>
      <c r="AN229" s="95"/>
      <c r="AO229" s="21">
        <f t="shared" si="10"/>
        <v>0</v>
      </c>
      <c r="AP229" s="50"/>
      <c r="AQ229" s="45"/>
      <c r="AR229" s="45"/>
      <c r="AS229" s="8"/>
      <c r="AT229" s="43"/>
      <c r="AU229" s="8"/>
      <c r="AV229" s="8"/>
      <c r="AW229" s="5"/>
      <c r="AX229" s="43"/>
      <c r="AY229" s="81"/>
      <c r="AZ229" s="83" t="str">
        <f t="shared" si="11"/>
        <v>DRC</v>
      </c>
      <c r="BA229" s="83" t="e">
        <f>VLOOKUP(DRC_Activite[[#This Row],[Province*]],Table19[],2,FALSE)</f>
        <v>#N/A</v>
      </c>
      <c r="BB229" s="83" t="e">
        <f>VLOOKUP(DRC_Activite[[#This Row],[Territoire*]],Table18[[Territoire]:[Code Territoire]],3,FALSE)</f>
        <v>#N/A</v>
      </c>
      <c r="BC229" s="83" t="e">
        <f>VLOOKUP(DRC_Activite[[#This Row],[Zone de santé*]],Table17[[Zone de Santé]:[Pcode ZS]],4,FALSE)</f>
        <v>#N/A</v>
      </c>
      <c r="BD229" s="128" t="str">
        <f>DRC_Activite[[#This Row],[Typologie de l''activité*]]&amp;DRC_Activite[[#This Row],[Modalités d''intervention*]]</f>
        <v/>
      </c>
    </row>
    <row r="230" spans="1:56" x14ac:dyDescent="0.35">
      <c r="A230" s="48"/>
      <c r="B230" s="5"/>
      <c r="C230" s="8"/>
      <c r="D230" s="8"/>
      <c r="E230" s="40" t="str">
        <f>IFERROR(VLOOKUP(DRC_Activite[[#This Row],[Typologie de l''activité*]],atc_os,2,FALSE),"")</f>
        <v/>
      </c>
      <c r="F230" s="8"/>
      <c r="G230" s="8"/>
      <c r="H230" s="8"/>
      <c r="I230" s="8"/>
      <c r="J230" s="5"/>
      <c r="K230" s="8"/>
      <c r="L230" s="41"/>
      <c r="M230" s="52"/>
      <c r="N230" s="130"/>
      <c r="O230" s="53"/>
      <c r="P230" s="8"/>
      <c r="Q230" s="8"/>
      <c r="R230" s="8"/>
      <c r="S230" s="8"/>
      <c r="T230" s="42"/>
      <c r="U230" s="8"/>
      <c r="V230" s="46"/>
      <c r="W230" s="46"/>
      <c r="X230" s="47"/>
      <c r="Y230" s="47"/>
      <c r="Z230" s="8"/>
      <c r="AA230" s="43"/>
      <c r="AB230" s="44"/>
      <c r="AC230" s="44"/>
      <c r="AD230" s="44"/>
      <c r="AE230" s="44"/>
      <c r="AF230" s="44"/>
      <c r="AG230" s="44"/>
      <c r="AH230" s="20">
        <f t="shared" si="9"/>
        <v>0</v>
      </c>
      <c r="AI230" s="43"/>
      <c r="AJ230" s="95"/>
      <c r="AK230" s="95"/>
      <c r="AL230" s="95"/>
      <c r="AM230" s="95"/>
      <c r="AN230" s="95"/>
      <c r="AO230" s="21">
        <f t="shared" si="10"/>
        <v>0</v>
      </c>
      <c r="AP230" s="50"/>
      <c r="AQ230" s="45"/>
      <c r="AR230" s="45"/>
      <c r="AS230" s="8"/>
      <c r="AT230" s="43"/>
      <c r="AU230" s="8"/>
      <c r="AV230" s="8"/>
      <c r="AW230" s="5"/>
      <c r="AX230" s="43"/>
      <c r="AY230" s="81"/>
      <c r="AZ230" s="83" t="str">
        <f t="shared" si="11"/>
        <v>DRC</v>
      </c>
      <c r="BA230" s="83" t="e">
        <f>VLOOKUP(DRC_Activite[[#This Row],[Province*]],Table19[],2,FALSE)</f>
        <v>#N/A</v>
      </c>
      <c r="BB230" s="83" t="e">
        <f>VLOOKUP(DRC_Activite[[#This Row],[Territoire*]],Table18[[Territoire]:[Code Territoire]],3,FALSE)</f>
        <v>#N/A</v>
      </c>
      <c r="BC230" s="83" t="e">
        <f>VLOOKUP(DRC_Activite[[#This Row],[Zone de santé*]],Table17[[Zone de Santé]:[Pcode ZS]],4,FALSE)</f>
        <v>#N/A</v>
      </c>
      <c r="BD230" s="128" t="str">
        <f>DRC_Activite[[#This Row],[Typologie de l''activité*]]&amp;DRC_Activite[[#This Row],[Modalités d''intervention*]]</f>
        <v/>
      </c>
    </row>
    <row r="231" spans="1:56" x14ac:dyDescent="0.35">
      <c r="A231" s="48"/>
      <c r="B231" s="5"/>
      <c r="C231" s="8"/>
      <c r="D231" s="8"/>
      <c r="E231" s="40" t="str">
        <f>IFERROR(VLOOKUP(DRC_Activite[[#This Row],[Typologie de l''activité*]],atc_os,2,FALSE),"")</f>
        <v/>
      </c>
      <c r="F231" s="8"/>
      <c r="G231" s="8"/>
      <c r="H231" s="8"/>
      <c r="I231" s="8"/>
      <c r="J231" s="5"/>
      <c r="K231" s="8"/>
      <c r="L231" s="41"/>
      <c r="M231" s="52"/>
      <c r="N231" s="130"/>
      <c r="O231" s="53"/>
      <c r="P231" s="8"/>
      <c r="Q231" s="8"/>
      <c r="R231" s="8"/>
      <c r="S231" s="8"/>
      <c r="T231" s="42"/>
      <c r="U231" s="8"/>
      <c r="V231" s="46"/>
      <c r="W231" s="46"/>
      <c r="X231" s="47"/>
      <c r="Y231" s="47"/>
      <c r="Z231" s="8"/>
      <c r="AA231" s="43"/>
      <c r="AB231" s="44"/>
      <c r="AC231" s="44"/>
      <c r="AD231" s="44"/>
      <c r="AE231" s="44"/>
      <c r="AF231" s="44"/>
      <c r="AG231" s="44"/>
      <c r="AH231" s="20">
        <f t="shared" si="9"/>
        <v>0</v>
      </c>
      <c r="AI231" s="43"/>
      <c r="AJ231" s="95"/>
      <c r="AK231" s="95"/>
      <c r="AL231" s="95"/>
      <c r="AM231" s="95"/>
      <c r="AN231" s="95"/>
      <c r="AO231" s="21">
        <f t="shared" si="10"/>
        <v>0</v>
      </c>
      <c r="AP231" s="50"/>
      <c r="AQ231" s="45"/>
      <c r="AR231" s="45"/>
      <c r="AS231" s="8"/>
      <c r="AT231" s="43"/>
      <c r="AU231" s="8"/>
      <c r="AV231" s="8"/>
      <c r="AW231" s="5"/>
      <c r="AX231" s="43"/>
      <c r="AY231" s="81"/>
      <c r="AZ231" s="83" t="str">
        <f t="shared" si="11"/>
        <v>DRC</v>
      </c>
      <c r="BA231" s="83" t="e">
        <f>VLOOKUP(DRC_Activite[[#This Row],[Province*]],Table19[],2,FALSE)</f>
        <v>#N/A</v>
      </c>
      <c r="BB231" s="83" t="e">
        <f>VLOOKUP(DRC_Activite[[#This Row],[Territoire*]],Table18[[Territoire]:[Code Territoire]],3,FALSE)</f>
        <v>#N/A</v>
      </c>
      <c r="BC231" s="83" t="e">
        <f>VLOOKUP(DRC_Activite[[#This Row],[Zone de santé*]],Table17[[Zone de Santé]:[Pcode ZS]],4,FALSE)</f>
        <v>#N/A</v>
      </c>
      <c r="BD231" s="128" t="str">
        <f>DRC_Activite[[#This Row],[Typologie de l''activité*]]&amp;DRC_Activite[[#This Row],[Modalités d''intervention*]]</f>
        <v/>
      </c>
    </row>
    <row r="232" spans="1:56" x14ac:dyDescent="0.35">
      <c r="A232" s="48"/>
      <c r="B232" s="5"/>
      <c r="C232" s="8"/>
      <c r="D232" s="8"/>
      <c r="E232" s="40" t="str">
        <f>IFERROR(VLOOKUP(DRC_Activite[[#This Row],[Typologie de l''activité*]],atc_os,2,FALSE),"")</f>
        <v/>
      </c>
      <c r="F232" s="8"/>
      <c r="G232" s="8"/>
      <c r="H232" s="8"/>
      <c r="I232" s="8"/>
      <c r="J232" s="5"/>
      <c r="K232" s="8"/>
      <c r="L232" s="41"/>
      <c r="M232" s="52"/>
      <c r="N232" s="130"/>
      <c r="O232" s="53"/>
      <c r="P232" s="8"/>
      <c r="Q232" s="8"/>
      <c r="R232" s="8"/>
      <c r="S232" s="8"/>
      <c r="T232" s="42"/>
      <c r="U232" s="8"/>
      <c r="V232" s="46"/>
      <c r="W232" s="46"/>
      <c r="X232" s="47"/>
      <c r="Y232" s="47"/>
      <c r="Z232" s="8"/>
      <c r="AA232" s="43"/>
      <c r="AB232" s="44"/>
      <c r="AC232" s="44"/>
      <c r="AD232" s="44"/>
      <c r="AE232" s="44"/>
      <c r="AF232" s="44"/>
      <c r="AG232" s="44"/>
      <c r="AH232" s="20">
        <f t="shared" si="9"/>
        <v>0</v>
      </c>
      <c r="AI232" s="43"/>
      <c r="AJ232" s="95"/>
      <c r="AK232" s="95"/>
      <c r="AL232" s="95"/>
      <c r="AM232" s="95"/>
      <c r="AN232" s="95"/>
      <c r="AO232" s="21">
        <f t="shared" si="10"/>
        <v>0</v>
      </c>
      <c r="AP232" s="50"/>
      <c r="AQ232" s="45"/>
      <c r="AR232" s="45"/>
      <c r="AS232" s="8"/>
      <c r="AT232" s="43"/>
      <c r="AU232" s="8"/>
      <c r="AV232" s="8"/>
      <c r="AW232" s="5"/>
      <c r="AX232" s="43"/>
      <c r="AY232" s="81"/>
      <c r="AZ232" s="83" t="str">
        <f t="shared" si="11"/>
        <v>DRC</v>
      </c>
      <c r="BA232" s="83" t="e">
        <f>VLOOKUP(DRC_Activite[[#This Row],[Province*]],Table19[],2,FALSE)</f>
        <v>#N/A</v>
      </c>
      <c r="BB232" s="83" t="e">
        <f>VLOOKUP(DRC_Activite[[#This Row],[Territoire*]],Table18[[Territoire]:[Code Territoire]],3,FALSE)</f>
        <v>#N/A</v>
      </c>
      <c r="BC232" s="83" t="e">
        <f>VLOOKUP(DRC_Activite[[#This Row],[Zone de santé*]],Table17[[Zone de Santé]:[Pcode ZS]],4,FALSE)</f>
        <v>#N/A</v>
      </c>
      <c r="BD232" s="128" t="str">
        <f>DRC_Activite[[#This Row],[Typologie de l''activité*]]&amp;DRC_Activite[[#This Row],[Modalités d''intervention*]]</f>
        <v/>
      </c>
    </row>
    <row r="233" spans="1:56" x14ac:dyDescent="0.35">
      <c r="A233" s="48"/>
      <c r="B233" s="5"/>
      <c r="C233" s="8"/>
      <c r="D233" s="8"/>
      <c r="E233" s="40" t="str">
        <f>IFERROR(VLOOKUP(DRC_Activite[[#This Row],[Typologie de l''activité*]],atc_os,2,FALSE),"")</f>
        <v/>
      </c>
      <c r="F233" s="8"/>
      <c r="G233" s="8"/>
      <c r="H233" s="8"/>
      <c r="I233" s="8"/>
      <c r="J233" s="5"/>
      <c r="K233" s="8"/>
      <c r="L233" s="41"/>
      <c r="M233" s="52"/>
      <c r="N233" s="130"/>
      <c r="O233" s="53"/>
      <c r="P233" s="8"/>
      <c r="Q233" s="8"/>
      <c r="R233" s="8"/>
      <c r="S233" s="8"/>
      <c r="T233" s="42"/>
      <c r="U233" s="8"/>
      <c r="V233" s="46"/>
      <c r="W233" s="46"/>
      <c r="X233" s="47"/>
      <c r="Y233" s="47"/>
      <c r="Z233" s="8"/>
      <c r="AA233" s="43"/>
      <c r="AB233" s="44"/>
      <c r="AC233" s="44"/>
      <c r="AD233" s="44"/>
      <c r="AE233" s="44"/>
      <c r="AF233" s="44"/>
      <c r="AG233" s="44"/>
      <c r="AH233" s="20">
        <f t="shared" si="9"/>
        <v>0</v>
      </c>
      <c r="AI233" s="43"/>
      <c r="AJ233" s="95"/>
      <c r="AK233" s="95"/>
      <c r="AL233" s="95"/>
      <c r="AM233" s="95"/>
      <c r="AN233" s="95"/>
      <c r="AO233" s="21">
        <f t="shared" si="10"/>
        <v>0</v>
      </c>
      <c r="AP233" s="50"/>
      <c r="AQ233" s="45"/>
      <c r="AR233" s="45"/>
      <c r="AS233" s="8"/>
      <c r="AT233" s="43"/>
      <c r="AU233" s="8"/>
      <c r="AV233" s="8"/>
      <c r="AW233" s="5"/>
      <c r="AX233" s="43"/>
      <c r="AY233" s="81"/>
      <c r="AZ233" s="83" t="str">
        <f t="shared" si="11"/>
        <v>DRC</v>
      </c>
      <c r="BA233" s="83" t="e">
        <f>VLOOKUP(DRC_Activite[[#This Row],[Province*]],Table19[],2,FALSE)</f>
        <v>#N/A</v>
      </c>
      <c r="BB233" s="83" t="e">
        <f>VLOOKUP(DRC_Activite[[#This Row],[Territoire*]],Table18[[Territoire]:[Code Territoire]],3,FALSE)</f>
        <v>#N/A</v>
      </c>
      <c r="BC233" s="83" t="e">
        <f>VLOOKUP(DRC_Activite[[#This Row],[Zone de santé*]],Table17[[Zone de Santé]:[Pcode ZS]],4,FALSE)</f>
        <v>#N/A</v>
      </c>
      <c r="BD233" s="128" t="str">
        <f>DRC_Activite[[#This Row],[Typologie de l''activité*]]&amp;DRC_Activite[[#This Row],[Modalités d''intervention*]]</f>
        <v/>
      </c>
    </row>
    <row r="234" spans="1:56" x14ac:dyDescent="0.35">
      <c r="A234" s="48"/>
      <c r="B234" s="5"/>
      <c r="C234" s="8"/>
      <c r="D234" s="8"/>
      <c r="E234" s="40" t="str">
        <f>IFERROR(VLOOKUP(DRC_Activite[[#This Row],[Typologie de l''activité*]],atc_os,2,FALSE),"")</f>
        <v/>
      </c>
      <c r="F234" s="8"/>
      <c r="G234" s="8"/>
      <c r="H234" s="8"/>
      <c r="I234" s="8"/>
      <c r="J234" s="5"/>
      <c r="K234" s="8"/>
      <c r="L234" s="41"/>
      <c r="M234" s="52"/>
      <c r="N234" s="130"/>
      <c r="O234" s="53"/>
      <c r="P234" s="8"/>
      <c r="Q234" s="8"/>
      <c r="R234" s="8"/>
      <c r="S234" s="8"/>
      <c r="T234" s="42"/>
      <c r="U234" s="8"/>
      <c r="V234" s="46"/>
      <c r="W234" s="46"/>
      <c r="X234" s="47"/>
      <c r="Y234" s="47"/>
      <c r="Z234" s="8"/>
      <c r="AA234" s="43"/>
      <c r="AB234" s="44"/>
      <c r="AC234" s="44"/>
      <c r="AD234" s="44"/>
      <c r="AE234" s="44"/>
      <c r="AF234" s="44"/>
      <c r="AG234" s="44"/>
      <c r="AH234" s="20">
        <f t="shared" si="9"/>
        <v>0</v>
      </c>
      <c r="AI234" s="43"/>
      <c r="AJ234" s="95"/>
      <c r="AK234" s="95"/>
      <c r="AL234" s="95"/>
      <c r="AM234" s="95"/>
      <c r="AN234" s="95"/>
      <c r="AO234" s="21">
        <f t="shared" si="10"/>
        <v>0</v>
      </c>
      <c r="AP234" s="50"/>
      <c r="AQ234" s="45"/>
      <c r="AR234" s="45"/>
      <c r="AS234" s="8"/>
      <c r="AT234" s="43"/>
      <c r="AU234" s="8"/>
      <c r="AV234" s="8"/>
      <c r="AW234" s="5"/>
      <c r="AX234" s="43"/>
      <c r="AY234" s="81"/>
      <c r="AZ234" s="83" t="str">
        <f t="shared" si="11"/>
        <v>DRC</v>
      </c>
      <c r="BA234" s="83" t="e">
        <f>VLOOKUP(DRC_Activite[[#This Row],[Province*]],Table19[],2,FALSE)</f>
        <v>#N/A</v>
      </c>
      <c r="BB234" s="83" t="e">
        <f>VLOOKUP(DRC_Activite[[#This Row],[Territoire*]],Table18[[Territoire]:[Code Territoire]],3,FALSE)</f>
        <v>#N/A</v>
      </c>
      <c r="BC234" s="83" t="e">
        <f>VLOOKUP(DRC_Activite[[#This Row],[Zone de santé*]],Table17[[Zone de Santé]:[Pcode ZS]],4,FALSE)</f>
        <v>#N/A</v>
      </c>
      <c r="BD234" s="128" t="str">
        <f>DRC_Activite[[#This Row],[Typologie de l''activité*]]&amp;DRC_Activite[[#This Row],[Modalités d''intervention*]]</f>
        <v/>
      </c>
    </row>
    <row r="235" spans="1:56" x14ac:dyDescent="0.35">
      <c r="A235" s="48"/>
      <c r="B235" s="5"/>
      <c r="C235" s="8"/>
      <c r="D235" s="8"/>
      <c r="E235" s="40" t="str">
        <f>IFERROR(VLOOKUP(DRC_Activite[[#This Row],[Typologie de l''activité*]],atc_os,2,FALSE),"")</f>
        <v/>
      </c>
      <c r="F235" s="8"/>
      <c r="G235" s="8"/>
      <c r="H235" s="8"/>
      <c r="I235" s="8"/>
      <c r="J235" s="5"/>
      <c r="K235" s="8"/>
      <c r="L235" s="41"/>
      <c r="M235" s="52"/>
      <c r="N235" s="130"/>
      <c r="O235" s="53"/>
      <c r="P235" s="8"/>
      <c r="Q235" s="8"/>
      <c r="R235" s="8"/>
      <c r="S235" s="8"/>
      <c r="T235" s="42"/>
      <c r="U235" s="8"/>
      <c r="V235" s="46"/>
      <c r="W235" s="46"/>
      <c r="X235" s="47"/>
      <c r="Y235" s="47"/>
      <c r="Z235" s="8"/>
      <c r="AA235" s="43"/>
      <c r="AB235" s="44"/>
      <c r="AC235" s="44"/>
      <c r="AD235" s="44"/>
      <c r="AE235" s="44"/>
      <c r="AF235" s="44"/>
      <c r="AG235" s="44"/>
      <c r="AH235" s="20">
        <f t="shared" si="9"/>
        <v>0</v>
      </c>
      <c r="AI235" s="43"/>
      <c r="AJ235" s="95"/>
      <c r="AK235" s="95"/>
      <c r="AL235" s="95"/>
      <c r="AM235" s="95"/>
      <c r="AN235" s="95"/>
      <c r="AO235" s="21">
        <f t="shared" si="10"/>
        <v>0</v>
      </c>
      <c r="AP235" s="50"/>
      <c r="AQ235" s="45"/>
      <c r="AR235" s="45"/>
      <c r="AS235" s="8"/>
      <c r="AT235" s="43"/>
      <c r="AU235" s="8"/>
      <c r="AV235" s="8"/>
      <c r="AW235" s="5"/>
      <c r="AX235" s="43"/>
      <c r="AY235" s="81"/>
      <c r="AZ235" s="83" t="str">
        <f t="shared" si="11"/>
        <v>DRC</v>
      </c>
      <c r="BA235" s="83" t="e">
        <f>VLOOKUP(DRC_Activite[[#This Row],[Province*]],Table19[],2,FALSE)</f>
        <v>#N/A</v>
      </c>
      <c r="BB235" s="83" t="e">
        <f>VLOOKUP(DRC_Activite[[#This Row],[Territoire*]],Table18[[Territoire]:[Code Territoire]],3,FALSE)</f>
        <v>#N/A</v>
      </c>
      <c r="BC235" s="83" t="e">
        <f>VLOOKUP(DRC_Activite[[#This Row],[Zone de santé*]],Table17[[Zone de Santé]:[Pcode ZS]],4,FALSE)</f>
        <v>#N/A</v>
      </c>
      <c r="BD235" s="128" t="str">
        <f>DRC_Activite[[#This Row],[Typologie de l''activité*]]&amp;DRC_Activite[[#This Row],[Modalités d''intervention*]]</f>
        <v/>
      </c>
    </row>
    <row r="236" spans="1:56" x14ac:dyDescent="0.35">
      <c r="A236" s="48"/>
      <c r="B236" s="5"/>
      <c r="C236" s="8"/>
      <c r="D236" s="8"/>
      <c r="E236" s="40" t="str">
        <f>IFERROR(VLOOKUP(DRC_Activite[[#This Row],[Typologie de l''activité*]],atc_os,2,FALSE),"")</f>
        <v/>
      </c>
      <c r="F236" s="8"/>
      <c r="G236" s="8"/>
      <c r="H236" s="8"/>
      <c r="I236" s="8"/>
      <c r="J236" s="5"/>
      <c r="K236" s="8"/>
      <c r="L236" s="41"/>
      <c r="M236" s="52"/>
      <c r="N236" s="130"/>
      <c r="O236" s="53"/>
      <c r="P236" s="8"/>
      <c r="Q236" s="8"/>
      <c r="R236" s="8"/>
      <c r="S236" s="8"/>
      <c r="T236" s="42"/>
      <c r="U236" s="8"/>
      <c r="V236" s="46"/>
      <c r="W236" s="46"/>
      <c r="X236" s="47"/>
      <c r="Y236" s="47"/>
      <c r="Z236" s="8"/>
      <c r="AA236" s="43"/>
      <c r="AB236" s="44"/>
      <c r="AC236" s="44"/>
      <c r="AD236" s="44"/>
      <c r="AE236" s="44"/>
      <c r="AF236" s="44"/>
      <c r="AG236" s="44"/>
      <c r="AH236" s="20">
        <f t="shared" si="9"/>
        <v>0</v>
      </c>
      <c r="AI236" s="43"/>
      <c r="AJ236" s="95"/>
      <c r="AK236" s="95"/>
      <c r="AL236" s="95"/>
      <c r="AM236" s="95"/>
      <c r="AN236" s="95"/>
      <c r="AO236" s="21">
        <f t="shared" si="10"/>
        <v>0</v>
      </c>
      <c r="AP236" s="50"/>
      <c r="AQ236" s="45"/>
      <c r="AR236" s="45"/>
      <c r="AS236" s="8"/>
      <c r="AT236" s="43"/>
      <c r="AU236" s="8"/>
      <c r="AV236" s="8"/>
      <c r="AW236" s="5"/>
      <c r="AX236" s="43"/>
      <c r="AY236" s="81"/>
      <c r="AZ236" s="83" t="str">
        <f t="shared" si="11"/>
        <v>DRC</v>
      </c>
      <c r="BA236" s="83" t="e">
        <f>VLOOKUP(DRC_Activite[[#This Row],[Province*]],Table19[],2,FALSE)</f>
        <v>#N/A</v>
      </c>
      <c r="BB236" s="83" t="e">
        <f>VLOOKUP(DRC_Activite[[#This Row],[Territoire*]],Table18[[Territoire]:[Code Territoire]],3,FALSE)</f>
        <v>#N/A</v>
      </c>
      <c r="BC236" s="83" t="e">
        <f>VLOOKUP(DRC_Activite[[#This Row],[Zone de santé*]],Table17[[Zone de Santé]:[Pcode ZS]],4,FALSE)</f>
        <v>#N/A</v>
      </c>
      <c r="BD236" s="128" t="str">
        <f>DRC_Activite[[#This Row],[Typologie de l''activité*]]&amp;DRC_Activite[[#This Row],[Modalités d''intervention*]]</f>
        <v/>
      </c>
    </row>
    <row r="237" spans="1:56" x14ac:dyDescent="0.35">
      <c r="A237" s="48"/>
      <c r="B237" s="5"/>
      <c r="C237" s="8"/>
      <c r="D237" s="8"/>
      <c r="E237" s="40" t="str">
        <f>IFERROR(VLOOKUP(DRC_Activite[[#This Row],[Typologie de l''activité*]],atc_os,2,FALSE),"")</f>
        <v/>
      </c>
      <c r="F237" s="8"/>
      <c r="G237" s="8"/>
      <c r="H237" s="8"/>
      <c r="I237" s="8"/>
      <c r="J237" s="5"/>
      <c r="K237" s="8"/>
      <c r="L237" s="41"/>
      <c r="M237" s="52"/>
      <c r="N237" s="130"/>
      <c r="O237" s="53"/>
      <c r="P237" s="8"/>
      <c r="Q237" s="8"/>
      <c r="R237" s="8"/>
      <c r="S237" s="8"/>
      <c r="T237" s="42"/>
      <c r="U237" s="8"/>
      <c r="V237" s="46"/>
      <c r="W237" s="46"/>
      <c r="X237" s="47"/>
      <c r="Y237" s="47"/>
      <c r="Z237" s="8"/>
      <c r="AA237" s="43"/>
      <c r="AB237" s="44"/>
      <c r="AC237" s="44"/>
      <c r="AD237" s="44"/>
      <c r="AE237" s="44"/>
      <c r="AF237" s="44"/>
      <c r="AG237" s="44"/>
      <c r="AH237" s="20">
        <f t="shared" si="9"/>
        <v>0</v>
      </c>
      <c r="AI237" s="43"/>
      <c r="AJ237" s="95"/>
      <c r="AK237" s="95"/>
      <c r="AL237" s="95"/>
      <c r="AM237" s="95"/>
      <c r="AN237" s="95"/>
      <c r="AO237" s="21">
        <f t="shared" si="10"/>
        <v>0</v>
      </c>
      <c r="AP237" s="50"/>
      <c r="AQ237" s="45"/>
      <c r="AR237" s="45"/>
      <c r="AS237" s="8"/>
      <c r="AT237" s="43"/>
      <c r="AU237" s="8"/>
      <c r="AV237" s="8"/>
      <c r="AW237" s="5"/>
      <c r="AX237" s="43"/>
      <c r="AY237" s="81"/>
      <c r="AZ237" s="83" t="str">
        <f t="shared" si="11"/>
        <v>DRC</v>
      </c>
      <c r="BA237" s="83" t="e">
        <f>VLOOKUP(DRC_Activite[[#This Row],[Province*]],Table19[],2,FALSE)</f>
        <v>#N/A</v>
      </c>
      <c r="BB237" s="83" t="e">
        <f>VLOOKUP(DRC_Activite[[#This Row],[Territoire*]],Table18[[Territoire]:[Code Territoire]],3,FALSE)</f>
        <v>#N/A</v>
      </c>
      <c r="BC237" s="83" t="e">
        <f>VLOOKUP(DRC_Activite[[#This Row],[Zone de santé*]],Table17[[Zone de Santé]:[Pcode ZS]],4,FALSE)</f>
        <v>#N/A</v>
      </c>
      <c r="BD237" s="128" t="str">
        <f>DRC_Activite[[#This Row],[Typologie de l''activité*]]&amp;DRC_Activite[[#This Row],[Modalités d''intervention*]]</f>
        <v/>
      </c>
    </row>
    <row r="238" spans="1:56" x14ac:dyDescent="0.35">
      <c r="A238" s="48"/>
      <c r="B238" s="5"/>
      <c r="C238" s="8"/>
      <c r="D238" s="8"/>
      <c r="E238" s="40" t="str">
        <f>IFERROR(VLOOKUP(DRC_Activite[[#This Row],[Typologie de l''activité*]],atc_os,2,FALSE),"")</f>
        <v/>
      </c>
      <c r="F238" s="8"/>
      <c r="G238" s="8"/>
      <c r="H238" s="8"/>
      <c r="I238" s="8"/>
      <c r="J238" s="5"/>
      <c r="K238" s="8"/>
      <c r="L238" s="41"/>
      <c r="M238" s="52"/>
      <c r="N238" s="130"/>
      <c r="O238" s="53"/>
      <c r="P238" s="8"/>
      <c r="Q238" s="8"/>
      <c r="R238" s="8"/>
      <c r="S238" s="8"/>
      <c r="T238" s="42"/>
      <c r="U238" s="8"/>
      <c r="V238" s="46"/>
      <c r="W238" s="46"/>
      <c r="X238" s="47"/>
      <c r="Y238" s="47"/>
      <c r="Z238" s="8"/>
      <c r="AA238" s="43"/>
      <c r="AB238" s="44"/>
      <c r="AC238" s="44"/>
      <c r="AD238" s="44"/>
      <c r="AE238" s="44"/>
      <c r="AF238" s="44"/>
      <c r="AG238" s="44"/>
      <c r="AH238" s="20">
        <f t="shared" si="9"/>
        <v>0</v>
      </c>
      <c r="AI238" s="43"/>
      <c r="AJ238" s="95"/>
      <c r="AK238" s="95"/>
      <c r="AL238" s="95"/>
      <c r="AM238" s="95"/>
      <c r="AN238" s="95"/>
      <c r="AO238" s="21">
        <f t="shared" si="10"/>
        <v>0</v>
      </c>
      <c r="AP238" s="50"/>
      <c r="AQ238" s="45"/>
      <c r="AR238" s="45"/>
      <c r="AS238" s="8"/>
      <c r="AT238" s="43"/>
      <c r="AU238" s="8"/>
      <c r="AV238" s="8"/>
      <c r="AW238" s="5"/>
      <c r="AX238" s="43"/>
      <c r="AY238" s="81"/>
      <c r="AZ238" s="83" t="str">
        <f t="shared" si="11"/>
        <v>DRC</v>
      </c>
      <c r="BA238" s="83" t="e">
        <f>VLOOKUP(DRC_Activite[[#This Row],[Province*]],Table19[],2,FALSE)</f>
        <v>#N/A</v>
      </c>
      <c r="BB238" s="83" t="e">
        <f>VLOOKUP(DRC_Activite[[#This Row],[Territoire*]],Table18[[Territoire]:[Code Territoire]],3,FALSE)</f>
        <v>#N/A</v>
      </c>
      <c r="BC238" s="83" t="e">
        <f>VLOOKUP(DRC_Activite[[#This Row],[Zone de santé*]],Table17[[Zone de Santé]:[Pcode ZS]],4,FALSE)</f>
        <v>#N/A</v>
      </c>
      <c r="BD238" s="128" t="str">
        <f>DRC_Activite[[#This Row],[Typologie de l''activité*]]&amp;DRC_Activite[[#This Row],[Modalités d''intervention*]]</f>
        <v/>
      </c>
    </row>
    <row r="239" spans="1:56" x14ac:dyDescent="0.35">
      <c r="A239" s="48"/>
      <c r="B239" s="5"/>
      <c r="C239" s="8"/>
      <c r="D239" s="8"/>
      <c r="E239" s="40" t="str">
        <f>IFERROR(VLOOKUP(DRC_Activite[[#This Row],[Typologie de l''activité*]],atc_os,2,FALSE),"")</f>
        <v/>
      </c>
      <c r="F239" s="8"/>
      <c r="G239" s="8"/>
      <c r="H239" s="8"/>
      <c r="I239" s="8"/>
      <c r="J239" s="5"/>
      <c r="K239" s="8"/>
      <c r="L239" s="41"/>
      <c r="M239" s="52"/>
      <c r="N239" s="130"/>
      <c r="O239" s="53"/>
      <c r="P239" s="8"/>
      <c r="Q239" s="8"/>
      <c r="R239" s="8"/>
      <c r="S239" s="8"/>
      <c r="T239" s="42"/>
      <c r="U239" s="8"/>
      <c r="V239" s="46"/>
      <c r="W239" s="46"/>
      <c r="X239" s="47"/>
      <c r="Y239" s="47"/>
      <c r="Z239" s="8"/>
      <c r="AA239" s="43"/>
      <c r="AB239" s="44"/>
      <c r="AC239" s="44"/>
      <c r="AD239" s="44"/>
      <c r="AE239" s="44"/>
      <c r="AF239" s="44"/>
      <c r="AG239" s="44"/>
      <c r="AH239" s="20">
        <f t="shared" si="9"/>
        <v>0</v>
      </c>
      <c r="AI239" s="43"/>
      <c r="AJ239" s="95"/>
      <c r="AK239" s="95"/>
      <c r="AL239" s="95"/>
      <c r="AM239" s="95"/>
      <c r="AN239" s="95"/>
      <c r="AO239" s="21">
        <f t="shared" si="10"/>
        <v>0</v>
      </c>
      <c r="AP239" s="50"/>
      <c r="AQ239" s="45"/>
      <c r="AR239" s="45"/>
      <c r="AS239" s="8"/>
      <c r="AT239" s="43"/>
      <c r="AU239" s="8"/>
      <c r="AV239" s="8"/>
      <c r="AW239" s="5"/>
      <c r="AX239" s="43"/>
      <c r="AY239" s="81"/>
      <c r="AZ239" s="83" t="str">
        <f t="shared" si="11"/>
        <v>DRC</v>
      </c>
      <c r="BA239" s="83" t="e">
        <f>VLOOKUP(DRC_Activite[[#This Row],[Province*]],Table19[],2,FALSE)</f>
        <v>#N/A</v>
      </c>
      <c r="BB239" s="83" t="e">
        <f>VLOOKUP(DRC_Activite[[#This Row],[Territoire*]],Table18[[Territoire]:[Code Territoire]],3,FALSE)</f>
        <v>#N/A</v>
      </c>
      <c r="BC239" s="83" t="e">
        <f>VLOOKUP(DRC_Activite[[#This Row],[Zone de santé*]],Table17[[Zone de Santé]:[Pcode ZS]],4,FALSE)</f>
        <v>#N/A</v>
      </c>
      <c r="BD239" s="128" t="str">
        <f>DRC_Activite[[#This Row],[Typologie de l''activité*]]&amp;DRC_Activite[[#This Row],[Modalités d''intervention*]]</f>
        <v/>
      </c>
    </row>
    <row r="240" spans="1:56" x14ac:dyDescent="0.35">
      <c r="A240" s="48"/>
      <c r="B240" s="5"/>
      <c r="C240" s="8"/>
      <c r="D240" s="8"/>
      <c r="E240" s="40" t="str">
        <f>IFERROR(VLOOKUP(DRC_Activite[[#This Row],[Typologie de l''activité*]],atc_os,2,FALSE),"")</f>
        <v/>
      </c>
      <c r="F240" s="8"/>
      <c r="G240" s="8"/>
      <c r="H240" s="8"/>
      <c r="I240" s="8"/>
      <c r="J240" s="5"/>
      <c r="K240" s="8"/>
      <c r="L240" s="41"/>
      <c r="M240" s="52"/>
      <c r="N240" s="130"/>
      <c r="O240" s="53"/>
      <c r="P240" s="8"/>
      <c r="Q240" s="8"/>
      <c r="R240" s="8"/>
      <c r="S240" s="8"/>
      <c r="T240" s="42"/>
      <c r="U240" s="8"/>
      <c r="V240" s="46"/>
      <c r="W240" s="46"/>
      <c r="X240" s="47"/>
      <c r="Y240" s="47"/>
      <c r="Z240" s="8"/>
      <c r="AA240" s="43"/>
      <c r="AB240" s="44"/>
      <c r="AC240" s="44"/>
      <c r="AD240" s="44"/>
      <c r="AE240" s="44"/>
      <c r="AF240" s="44"/>
      <c r="AG240" s="44"/>
      <c r="AH240" s="20">
        <f t="shared" si="9"/>
        <v>0</v>
      </c>
      <c r="AI240" s="43"/>
      <c r="AJ240" s="95"/>
      <c r="AK240" s="95"/>
      <c r="AL240" s="95"/>
      <c r="AM240" s="95"/>
      <c r="AN240" s="95"/>
      <c r="AO240" s="21">
        <f t="shared" si="10"/>
        <v>0</v>
      </c>
      <c r="AP240" s="50"/>
      <c r="AQ240" s="45"/>
      <c r="AR240" s="45"/>
      <c r="AS240" s="8"/>
      <c r="AT240" s="43"/>
      <c r="AU240" s="8"/>
      <c r="AV240" s="8"/>
      <c r="AW240" s="5"/>
      <c r="AX240" s="43"/>
      <c r="AY240" s="81"/>
      <c r="AZ240" s="83" t="str">
        <f t="shared" si="11"/>
        <v>DRC</v>
      </c>
      <c r="BA240" s="83" t="e">
        <f>VLOOKUP(DRC_Activite[[#This Row],[Province*]],Table19[],2,FALSE)</f>
        <v>#N/A</v>
      </c>
      <c r="BB240" s="83" t="e">
        <f>VLOOKUP(DRC_Activite[[#This Row],[Territoire*]],Table18[[Territoire]:[Code Territoire]],3,FALSE)</f>
        <v>#N/A</v>
      </c>
      <c r="BC240" s="83" t="e">
        <f>VLOOKUP(DRC_Activite[[#This Row],[Zone de santé*]],Table17[[Zone de Santé]:[Pcode ZS]],4,FALSE)</f>
        <v>#N/A</v>
      </c>
      <c r="BD240" s="128" t="str">
        <f>DRC_Activite[[#This Row],[Typologie de l''activité*]]&amp;DRC_Activite[[#This Row],[Modalités d''intervention*]]</f>
        <v/>
      </c>
    </row>
    <row r="241" spans="1:56" x14ac:dyDescent="0.35">
      <c r="A241" s="48"/>
      <c r="B241" s="5"/>
      <c r="C241" s="8"/>
      <c r="D241" s="8"/>
      <c r="E241" s="40" t="str">
        <f>IFERROR(VLOOKUP(DRC_Activite[[#This Row],[Typologie de l''activité*]],atc_os,2,FALSE),"")</f>
        <v/>
      </c>
      <c r="F241" s="8"/>
      <c r="G241" s="8"/>
      <c r="H241" s="8"/>
      <c r="I241" s="8"/>
      <c r="J241" s="5"/>
      <c r="K241" s="8"/>
      <c r="L241" s="41"/>
      <c r="M241" s="52"/>
      <c r="N241" s="130"/>
      <c r="O241" s="53"/>
      <c r="P241" s="8"/>
      <c r="Q241" s="8"/>
      <c r="R241" s="8"/>
      <c r="S241" s="8"/>
      <c r="T241" s="42"/>
      <c r="U241" s="8"/>
      <c r="V241" s="46"/>
      <c r="W241" s="46"/>
      <c r="X241" s="47"/>
      <c r="Y241" s="47"/>
      <c r="Z241" s="8"/>
      <c r="AA241" s="43"/>
      <c r="AB241" s="44"/>
      <c r="AC241" s="44"/>
      <c r="AD241" s="44"/>
      <c r="AE241" s="44"/>
      <c r="AF241" s="44"/>
      <c r="AG241" s="44"/>
      <c r="AH241" s="20">
        <f t="shared" si="9"/>
        <v>0</v>
      </c>
      <c r="AI241" s="43"/>
      <c r="AJ241" s="95"/>
      <c r="AK241" s="95"/>
      <c r="AL241" s="95"/>
      <c r="AM241" s="95"/>
      <c r="AN241" s="95"/>
      <c r="AO241" s="21">
        <f t="shared" si="10"/>
        <v>0</v>
      </c>
      <c r="AP241" s="50"/>
      <c r="AQ241" s="45"/>
      <c r="AR241" s="45"/>
      <c r="AS241" s="8"/>
      <c r="AT241" s="43"/>
      <c r="AU241" s="8"/>
      <c r="AV241" s="8"/>
      <c r="AW241" s="5"/>
      <c r="AX241" s="43"/>
      <c r="AY241" s="81"/>
      <c r="AZ241" s="83" t="str">
        <f t="shared" si="11"/>
        <v>DRC</v>
      </c>
      <c r="BA241" s="83" t="e">
        <f>VLOOKUP(DRC_Activite[[#This Row],[Province*]],Table19[],2,FALSE)</f>
        <v>#N/A</v>
      </c>
      <c r="BB241" s="83" t="e">
        <f>VLOOKUP(DRC_Activite[[#This Row],[Territoire*]],Table18[[Territoire]:[Code Territoire]],3,FALSE)</f>
        <v>#N/A</v>
      </c>
      <c r="BC241" s="83" t="e">
        <f>VLOOKUP(DRC_Activite[[#This Row],[Zone de santé*]],Table17[[Zone de Santé]:[Pcode ZS]],4,FALSE)</f>
        <v>#N/A</v>
      </c>
      <c r="BD241" s="128" t="str">
        <f>DRC_Activite[[#This Row],[Typologie de l''activité*]]&amp;DRC_Activite[[#This Row],[Modalités d''intervention*]]</f>
        <v/>
      </c>
    </row>
    <row r="242" spans="1:56" x14ac:dyDescent="0.35">
      <c r="A242" s="48"/>
      <c r="B242" s="5"/>
      <c r="C242" s="8"/>
      <c r="D242" s="8"/>
      <c r="E242" s="40" t="str">
        <f>IFERROR(VLOOKUP(DRC_Activite[[#This Row],[Typologie de l''activité*]],atc_os,2,FALSE),"")</f>
        <v/>
      </c>
      <c r="F242" s="8"/>
      <c r="G242" s="8"/>
      <c r="H242" s="8"/>
      <c r="I242" s="8"/>
      <c r="J242" s="5"/>
      <c r="K242" s="8"/>
      <c r="L242" s="41"/>
      <c r="M242" s="52"/>
      <c r="N242" s="130"/>
      <c r="O242" s="53"/>
      <c r="P242" s="8"/>
      <c r="Q242" s="8"/>
      <c r="R242" s="8"/>
      <c r="S242" s="8"/>
      <c r="T242" s="42"/>
      <c r="U242" s="8"/>
      <c r="V242" s="46"/>
      <c r="W242" s="46"/>
      <c r="X242" s="47"/>
      <c r="Y242" s="47"/>
      <c r="Z242" s="8"/>
      <c r="AA242" s="43"/>
      <c r="AB242" s="44"/>
      <c r="AC242" s="44"/>
      <c r="AD242" s="44"/>
      <c r="AE242" s="44"/>
      <c r="AF242" s="44"/>
      <c r="AG242" s="44"/>
      <c r="AH242" s="20">
        <f t="shared" si="9"/>
        <v>0</v>
      </c>
      <c r="AI242" s="43"/>
      <c r="AJ242" s="95"/>
      <c r="AK242" s="95"/>
      <c r="AL242" s="95"/>
      <c r="AM242" s="95"/>
      <c r="AN242" s="95"/>
      <c r="AO242" s="21">
        <f t="shared" si="10"/>
        <v>0</v>
      </c>
      <c r="AP242" s="50"/>
      <c r="AQ242" s="45"/>
      <c r="AR242" s="45"/>
      <c r="AS242" s="8"/>
      <c r="AT242" s="43"/>
      <c r="AU242" s="8"/>
      <c r="AV242" s="8"/>
      <c r="AW242" s="5"/>
      <c r="AX242" s="43"/>
      <c r="AY242" s="81"/>
      <c r="AZ242" s="83" t="str">
        <f t="shared" si="11"/>
        <v>DRC</v>
      </c>
      <c r="BA242" s="83" t="e">
        <f>VLOOKUP(DRC_Activite[[#This Row],[Province*]],Table19[],2,FALSE)</f>
        <v>#N/A</v>
      </c>
      <c r="BB242" s="83" t="e">
        <f>VLOOKUP(DRC_Activite[[#This Row],[Territoire*]],Table18[[Territoire]:[Code Territoire]],3,FALSE)</f>
        <v>#N/A</v>
      </c>
      <c r="BC242" s="83" t="e">
        <f>VLOOKUP(DRC_Activite[[#This Row],[Zone de santé*]],Table17[[Zone de Santé]:[Pcode ZS]],4,FALSE)</f>
        <v>#N/A</v>
      </c>
      <c r="BD242" s="128" t="str">
        <f>DRC_Activite[[#This Row],[Typologie de l''activité*]]&amp;DRC_Activite[[#This Row],[Modalités d''intervention*]]</f>
        <v/>
      </c>
    </row>
    <row r="243" spans="1:56" x14ac:dyDescent="0.35">
      <c r="A243" s="48"/>
      <c r="B243" s="5"/>
      <c r="C243" s="8"/>
      <c r="D243" s="8"/>
      <c r="E243" s="40" t="str">
        <f>IFERROR(VLOOKUP(DRC_Activite[[#This Row],[Typologie de l''activité*]],atc_os,2,FALSE),"")</f>
        <v/>
      </c>
      <c r="F243" s="8"/>
      <c r="G243" s="8"/>
      <c r="H243" s="8"/>
      <c r="I243" s="8"/>
      <c r="J243" s="5"/>
      <c r="K243" s="8"/>
      <c r="L243" s="41"/>
      <c r="M243" s="52"/>
      <c r="N243" s="130"/>
      <c r="O243" s="53"/>
      <c r="P243" s="8"/>
      <c r="Q243" s="8"/>
      <c r="R243" s="8"/>
      <c r="S243" s="8"/>
      <c r="T243" s="42"/>
      <c r="U243" s="8"/>
      <c r="V243" s="46"/>
      <c r="W243" s="46"/>
      <c r="X243" s="47"/>
      <c r="Y243" s="47"/>
      <c r="Z243" s="8"/>
      <c r="AA243" s="43"/>
      <c r="AB243" s="44"/>
      <c r="AC243" s="44"/>
      <c r="AD243" s="44"/>
      <c r="AE243" s="44"/>
      <c r="AF243" s="44"/>
      <c r="AG243" s="44"/>
      <c r="AH243" s="20">
        <f t="shared" si="9"/>
        <v>0</v>
      </c>
      <c r="AI243" s="43"/>
      <c r="AJ243" s="95"/>
      <c r="AK243" s="95"/>
      <c r="AL243" s="95"/>
      <c r="AM243" s="95"/>
      <c r="AN243" s="95"/>
      <c r="AO243" s="21">
        <f t="shared" si="10"/>
        <v>0</v>
      </c>
      <c r="AP243" s="50"/>
      <c r="AQ243" s="45"/>
      <c r="AR243" s="45"/>
      <c r="AS243" s="8"/>
      <c r="AT243" s="43"/>
      <c r="AU243" s="8"/>
      <c r="AV243" s="8"/>
      <c r="AW243" s="5"/>
      <c r="AX243" s="43"/>
      <c r="AY243" s="81"/>
      <c r="AZ243" s="83" t="str">
        <f t="shared" si="11"/>
        <v>DRC</v>
      </c>
      <c r="BA243" s="83" t="e">
        <f>VLOOKUP(DRC_Activite[[#This Row],[Province*]],Table19[],2,FALSE)</f>
        <v>#N/A</v>
      </c>
      <c r="BB243" s="83" t="e">
        <f>VLOOKUP(DRC_Activite[[#This Row],[Territoire*]],Table18[[Territoire]:[Code Territoire]],3,FALSE)</f>
        <v>#N/A</v>
      </c>
      <c r="BC243" s="83" t="e">
        <f>VLOOKUP(DRC_Activite[[#This Row],[Zone de santé*]],Table17[[Zone de Santé]:[Pcode ZS]],4,FALSE)</f>
        <v>#N/A</v>
      </c>
      <c r="BD243" s="128" t="str">
        <f>DRC_Activite[[#This Row],[Typologie de l''activité*]]&amp;DRC_Activite[[#This Row],[Modalités d''intervention*]]</f>
        <v/>
      </c>
    </row>
    <row r="244" spans="1:56" x14ac:dyDescent="0.35">
      <c r="A244" s="48"/>
      <c r="B244" s="5"/>
      <c r="C244" s="8"/>
      <c r="D244" s="8"/>
      <c r="E244" s="40" t="str">
        <f>IFERROR(VLOOKUP(DRC_Activite[[#This Row],[Typologie de l''activité*]],atc_os,2,FALSE),"")</f>
        <v/>
      </c>
      <c r="F244" s="8"/>
      <c r="G244" s="8"/>
      <c r="H244" s="8"/>
      <c r="I244" s="8"/>
      <c r="J244" s="5"/>
      <c r="K244" s="8"/>
      <c r="L244" s="41"/>
      <c r="M244" s="52"/>
      <c r="N244" s="130"/>
      <c r="O244" s="53"/>
      <c r="P244" s="8"/>
      <c r="Q244" s="8"/>
      <c r="R244" s="8"/>
      <c r="S244" s="8"/>
      <c r="T244" s="42"/>
      <c r="U244" s="8"/>
      <c r="V244" s="46"/>
      <c r="W244" s="46"/>
      <c r="X244" s="47"/>
      <c r="Y244" s="47"/>
      <c r="Z244" s="8"/>
      <c r="AA244" s="43"/>
      <c r="AB244" s="44"/>
      <c r="AC244" s="44"/>
      <c r="AD244" s="44"/>
      <c r="AE244" s="44"/>
      <c r="AF244" s="44"/>
      <c r="AG244" s="44"/>
      <c r="AH244" s="20">
        <f t="shared" si="9"/>
        <v>0</v>
      </c>
      <c r="AI244" s="43"/>
      <c r="AJ244" s="95"/>
      <c r="AK244" s="95"/>
      <c r="AL244" s="95"/>
      <c r="AM244" s="95"/>
      <c r="AN244" s="95"/>
      <c r="AO244" s="21">
        <f t="shared" si="10"/>
        <v>0</v>
      </c>
      <c r="AP244" s="50"/>
      <c r="AQ244" s="45"/>
      <c r="AR244" s="45"/>
      <c r="AS244" s="8"/>
      <c r="AT244" s="43"/>
      <c r="AU244" s="8"/>
      <c r="AV244" s="8"/>
      <c r="AW244" s="5"/>
      <c r="AX244" s="43"/>
      <c r="AY244" s="81"/>
      <c r="AZ244" s="83" t="str">
        <f t="shared" si="11"/>
        <v>DRC</v>
      </c>
      <c r="BA244" s="83" t="e">
        <f>VLOOKUP(DRC_Activite[[#This Row],[Province*]],Table19[],2,FALSE)</f>
        <v>#N/A</v>
      </c>
      <c r="BB244" s="83" t="e">
        <f>VLOOKUP(DRC_Activite[[#This Row],[Territoire*]],Table18[[Territoire]:[Code Territoire]],3,FALSE)</f>
        <v>#N/A</v>
      </c>
      <c r="BC244" s="83" t="e">
        <f>VLOOKUP(DRC_Activite[[#This Row],[Zone de santé*]],Table17[[Zone de Santé]:[Pcode ZS]],4,FALSE)</f>
        <v>#N/A</v>
      </c>
      <c r="BD244" s="128" t="str">
        <f>DRC_Activite[[#This Row],[Typologie de l''activité*]]&amp;DRC_Activite[[#This Row],[Modalités d''intervention*]]</f>
        <v/>
      </c>
    </row>
    <row r="245" spans="1:56" x14ac:dyDescent="0.35">
      <c r="A245" s="48"/>
      <c r="B245" s="5"/>
      <c r="C245" s="8"/>
      <c r="D245" s="8"/>
      <c r="E245" s="40" t="str">
        <f>IFERROR(VLOOKUP(DRC_Activite[[#This Row],[Typologie de l''activité*]],atc_os,2,FALSE),"")</f>
        <v/>
      </c>
      <c r="F245" s="8"/>
      <c r="G245" s="8"/>
      <c r="H245" s="8"/>
      <c r="I245" s="8"/>
      <c r="J245" s="5"/>
      <c r="K245" s="8"/>
      <c r="L245" s="41"/>
      <c r="M245" s="52"/>
      <c r="N245" s="130"/>
      <c r="O245" s="53"/>
      <c r="P245" s="8"/>
      <c r="Q245" s="8"/>
      <c r="R245" s="8"/>
      <c r="S245" s="8"/>
      <c r="T245" s="42"/>
      <c r="U245" s="8"/>
      <c r="V245" s="46"/>
      <c r="W245" s="46"/>
      <c r="X245" s="47"/>
      <c r="Y245" s="47"/>
      <c r="Z245" s="8"/>
      <c r="AA245" s="43"/>
      <c r="AB245" s="44"/>
      <c r="AC245" s="44"/>
      <c r="AD245" s="44"/>
      <c r="AE245" s="44"/>
      <c r="AF245" s="44"/>
      <c r="AG245" s="44"/>
      <c r="AH245" s="20">
        <f t="shared" si="9"/>
        <v>0</v>
      </c>
      <c r="AI245" s="43"/>
      <c r="AJ245" s="95"/>
      <c r="AK245" s="95"/>
      <c r="AL245" s="95"/>
      <c r="AM245" s="95"/>
      <c r="AN245" s="95"/>
      <c r="AO245" s="21">
        <f t="shared" si="10"/>
        <v>0</v>
      </c>
      <c r="AP245" s="50"/>
      <c r="AQ245" s="45"/>
      <c r="AR245" s="45"/>
      <c r="AS245" s="8"/>
      <c r="AT245" s="43"/>
      <c r="AU245" s="8"/>
      <c r="AV245" s="8"/>
      <c r="AW245" s="5"/>
      <c r="AX245" s="43"/>
      <c r="AY245" s="81"/>
      <c r="AZ245" s="83" t="str">
        <f t="shared" si="11"/>
        <v>DRC</v>
      </c>
      <c r="BA245" s="83" t="e">
        <f>VLOOKUP(DRC_Activite[[#This Row],[Province*]],Table19[],2,FALSE)</f>
        <v>#N/A</v>
      </c>
      <c r="BB245" s="83" t="e">
        <f>VLOOKUP(DRC_Activite[[#This Row],[Territoire*]],Table18[[Territoire]:[Code Territoire]],3,FALSE)</f>
        <v>#N/A</v>
      </c>
      <c r="BC245" s="83" t="e">
        <f>VLOOKUP(DRC_Activite[[#This Row],[Zone de santé*]],Table17[[Zone de Santé]:[Pcode ZS]],4,FALSE)</f>
        <v>#N/A</v>
      </c>
      <c r="BD245" s="128" t="str">
        <f>DRC_Activite[[#This Row],[Typologie de l''activité*]]&amp;DRC_Activite[[#This Row],[Modalités d''intervention*]]</f>
        <v/>
      </c>
    </row>
    <row r="246" spans="1:56" x14ac:dyDescent="0.35">
      <c r="A246" s="48"/>
      <c r="B246" s="5"/>
      <c r="C246" s="8"/>
      <c r="D246" s="8"/>
      <c r="E246" s="40" t="str">
        <f>IFERROR(VLOOKUP(DRC_Activite[[#This Row],[Typologie de l''activité*]],atc_os,2,FALSE),"")</f>
        <v/>
      </c>
      <c r="F246" s="8"/>
      <c r="G246" s="8"/>
      <c r="H246" s="8"/>
      <c r="I246" s="8"/>
      <c r="J246" s="5"/>
      <c r="K246" s="8"/>
      <c r="L246" s="41"/>
      <c r="M246" s="52"/>
      <c r="N246" s="130"/>
      <c r="O246" s="53"/>
      <c r="P246" s="8"/>
      <c r="Q246" s="8"/>
      <c r="R246" s="8"/>
      <c r="S246" s="8"/>
      <c r="T246" s="42"/>
      <c r="U246" s="8"/>
      <c r="V246" s="46"/>
      <c r="W246" s="46"/>
      <c r="X246" s="47"/>
      <c r="Y246" s="47"/>
      <c r="Z246" s="8"/>
      <c r="AA246" s="43"/>
      <c r="AB246" s="44"/>
      <c r="AC246" s="44"/>
      <c r="AD246" s="44"/>
      <c r="AE246" s="44"/>
      <c r="AF246" s="44"/>
      <c r="AG246" s="44"/>
      <c r="AH246" s="20">
        <f t="shared" si="9"/>
        <v>0</v>
      </c>
      <c r="AI246" s="43"/>
      <c r="AJ246" s="95"/>
      <c r="AK246" s="95"/>
      <c r="AL246" s="95"/>
      <c r="AM246" s="95"/>
      <c r="AN246" s="95"/>
      <c r="AO246" s="21">
        <f t="shared" si="10"/>
        <v>0</v>
      </c>
      <c r="AP246" s="50"/>
      <c r="AQ246" s="45"/>
      <c r="AR246" s="45"/>
      <c r="AS246" s="8"/>
      <c r="AT246" s="43"/>
      <c r="AU246" s="8"/>
      <c r="AV246" s="8"/>
      <c r="AW246" s="5"/>
      <c r="AX246" s="43"/>
      <c r="AY246" s="81"/>
      <c r="AZ246" s="83" t="str">
        <f t="shared" si="11"/>
        <v>DRC</v>
      </c>
      <c r="BA246" s="83" t="e">
        <f>VLOOKUP(DRC_Activite[[#This Row],[Province*]],Table19[],2,FALSE)</f>
        <v>#N/A</v>
      </c>
      <c r="BB246" s="83" t="e">
        <f>VLOOKUP(DRC_Activite[[#This Row],[Territoire*]],Table18[[Territoire]:[Code Territoire]],3,FALSE)</f>
        <v>#N/A</v>
      </c>
      <c r="BC246" s="83" t="e">
        <f>VLOOKUP(DRC_Activite[[#This Row],[Zone de santé*]],Table17[[Zone de Santé]:[Pcode ZS]],4,FALSE)</f>
        <v>#N/A</v>
      </c>
      <c r="BD246" s="128" t="str">
        <f>DRC_Activite[[#This Row],[Typologie de l''activité*]]&amp;DRC_Activite[[#This Row],[Modalités d''intervention*]]</f>
        <v/>
      </c>
    </row>
    <row r="247" spans="1:56" x14ac:dyDescent="0.35">
      <c r="A247" s="48"/>
      <c r="B247" s="5"/>
      <c r="C247" s="8"/>
      <c r="D247" s="8"/>
      <c r="E247" s="40" t="str">
        <f>IFERROR(VLOOKUP(DRC_Activite[[#This Row],[Typologie de l''activité*]],atc_os,2,FALSE),"")</f>
        <v/>
      </c>
      <c r="F247" s="8"/>
      <c r="G247" s="8"/>
      <c r="H247" s="8"/>
      <c r="I247" s="8"/>
      <c r="J247" s="5"/>
      <c r="K247" s="8"/>
      <c r="L247" s="41"/>
      <c r="M247" s="52"/>
      <c r="N247" s="130"/>
      <c r="O247" s="53"/>
      <c r="P247" s="8"/>
      <c r="Q247" s="8"/>
      <c r="R247" s="8"/>
      <c r="S247" s="8"/>
      <c r="T247" s="42"/>
      <c r="U247" s="8"/>
      <c r="V247" s="46"/>
      <c r="W247" s="46"/>
      <c r="X247" s="47"/>
      <c r="Y247" s="47"/>
      <c r="Z247" s="8"/>
      <c r="AA247" s="43"/>
      <c r="AB247" s="44"/>
      <c r="AC247" s="44"/>
      <c r="AD247" s="44"/>
      <c r="AE247" s="44"/>
      <c r="AF247" s="44"/>
      <c r="AG247" s="44"/>
      <c r="AH247" s="20">
        <f t="shared" si="9"/>
        <v>0</v>
      </c>
      <c r="AI247" s="43"/>
      <c r="AJ247" s="95"/>
      <c r="AK247" s="95"/>
      <c r="AL247" s="95"/>
      <c r="AM247" s="95"/>
      <c r="AN247" s="95"/>
      <c r="AO247" s="21">
        <f t="shared" si="10"/>
        <v>0</v>
      </c>
      <c r="AP247" s="50"/>
      <c r="AQ247" s="45"/>
      <c r="AR247" s="45"/>
      <c r="AS247" s="8"/>
      <c r="AT247" s="43"/>
      <c r="AU247" s="8"/>
      <c r="AV247" s="8"/>
      <c r="AW247" s="5"/>
      <c r="AX247" s="43"/>
      <c r="AY247" s="81"/>
      <c r="AZ247" s="83" t="str">
        <f t="shared" si="11"/>
        <v>DRC</v>
      </c>
      <c r="BA247" s="83" t="e">
        <f>VLOOKUP(DRC_Activite[[#This Row],[Province*]],Table19[],2,FALSE)</f>
        <v>#N/A</v>
      </c>
      <c r="BB247" s="83" t="e">
        <f>VLOOKUP(DRC_Activite[[#This Row],[Territoire*]],Table18[[Territoire]:[Code Territoire]],3,FALSE)</f>
        <v>#N/A</v>
      </c>
      <c r="BC247" s="83" t="e">
        <f>VLOOKUP(DRC_Activite[[#This Row],[Zone de santé*]],Table17[[Zone de Santé]:[Pcode ZS]],4,FALSE)</f>
        <v>#N/A</v>
      </c>
      <c r="BD247" s="128" t="str">
        <f>DRC_Activite[[#This Row],[Typologie de l''activité*]]&amp;DRC_Activite[[#This Row],[Modalités d''intervention*]]</f>
        <v/>
      </c>
    </row>
    <row r="248" spans="1:56" x14ac:dyDescent="0.35">
      <c r="A248" s="48"/>
      <c r="B248" s="5"/>
      <c r="C248" s="8"/>
      <c r="D248" s="8"/>
      <c r="E248" s="40" t="str">
        <f>IFERROR(VLOOKUP(DRC_Activite[[#This Row],[Typologie de l''activité*]],atc_os,2,FALSE),"")</f>
        <v/>
      </c>
      <c r="F248" s="8"/>
      <c r="G248" s="8"/>
      <c r="H248" s="8"/>
      <c r="I248" s="8"/>
      <c r="J248" s="5"/>
      <c r="K248" s="8"/>
      <c r="L248" s="41"/>
      <c r="M248" s="52"/>
      <c r="N248" s="130"/>
      <c r="O248" s="53"/>
      <c r="P248" s="8"/>
      <c r="Q248" s="8"/>
      <c r="R248" s="8"/>
      <c r="S248" s="8"/>
      <c r="T248" s="42"/>
      <c r="U248" s="8"/>
      <c r="V248" s="46"/>
      <c r="W248" s="46"/>
      <c r="X248" s="47"/>
      <c r="Y248" s="47"/>
      <c r="Z248" s="8"/>
      <c r="AA248" s="43"/>
      <c r="AB248" s="44"/>
      <c r="AC248" s="44"/>
      <c r="AD248" s="44"/>
      <c r="AE248" s="44"/>
      <c r="AF248" s="44"/>
      <c r="AG248" s="44"/>
      <c r="AH248" s="20">
        <f t="shared" si="9"/>
        <v>0</v>
      </c>
      <c r="AI248" s="43"/>
      <c r="AJ248" s="95"/>
      <c r="AK248" s="95"/>
      <c r="AL248" s="95"/>
      <c r="AM248" s="95"/>
      <c r="AN248" s="95"/>
      <c r="AO248" s="21">
        <f t="shared" si="10"/>
        <v>0</v>
      </c>
      <c r="AP248" s="50"/>
      <c r="AQ248" s="45"/>
      <c r="AR248" s="45"/>
      <c r="AS248" s="8"/>
      <c r="AT248" s="43"/>
      <c r="AU248" s="8"/>
      <c r="AV248" s="8"/>
      <c r="AW248" s="5"/>
      <c r="AX248" s="43"/>
      <c r="AY248" s="81"/>
      <c r="AZ248" s="83" t="str">
        <f t="shared" si="11"/>
        <v>DRC</v>
      </c>
      <c r="BA248" s="83" t="e">
        <f>VLOOKUP(DRC_Activite[[#This Row],[Province*]],Table19[],2,FALSE)</f>
        <v>#N/A</v>
      </c>
      <c r="BB248" s="83" t="e">
        <f>VLOOKUP(DRC_Activite[[#This Row],[Territoire*]],Table18[[Territoire]:[Code Territoire]],3,FALSE)</f>
        <v>#N/A</v>
      </c>
      <c r="BC248" s="83" t="e">
        <f>VLOOKUP(DRC_Activite[[#This Row],[Zone de santé*]],Table17[[Zone de Santé]:[Pcode ZS]],4,FALSE)</f>
        <v>#N/A</v>
      </c>
      <c r="BD248" s="128" t="str">
        <f>DRC_Activite[[#This Row],[Typologie de l''activité*]]&amp;DRC_Activite[[#This Row],[Modalités d''intervention*]]</f>
        <v/>
      </c>
    </row>
    <row r="249" spans="1:56" x14ac:dyDescent="0.35">
      <c r="A249" s="48"/>
      <c r="B249" s="5"/>
      <c r="C249" s="8"/>
      <c r="D249" s="8"/>
      <c r="E249" s="40" t="str">
        <f>IFERROR(VLOOKUP(DRC_Activite[[#This Row],[Typologie de l''activité*]],atc_os,2,FALSE),"")</f>
        <v/>
      </c>
      <c r="F249" s="8"/>
      <c r="G249" s="8"/>
      <c r="H249" s="8"/>
      <c r="I249" s="8"/>
      <c r="J249" s="5"/>
      <c r="K249" s="8"/>
      <c r="L249" s="41"/>
      <c r="M249" s="52"/>
      <c r="N249" s="130"/>
      <c r="O249" s="53"/>
      <c r="P249" s="8"/>
      <c r="Q249" s="8"/>
      <c r="R249" s="8"/>
      <c r="S249" s="8"/>
      <c r="T249" s="42"/>
      <c r="U249" s="8"/>
      <c r="V249" s="46"/>
      <c r="W249" s="46"/>
      <c r="X249" s="47"/>
      <c r="Y249" s="47"/>
      <c r="Z249" s="8"/>
      <c r="AA249" s="43"/>
      <c r="AB249" s="44"/>
      <c r="AC249" s="44"/>
      <c r="AD249" s="44"/>
      <c r="AE249" s="44"/>
      <c r="AF249" s="44"/>
      <c r="AG249" s="44"/>
      <c r="AH249" s="20">
        <f t="shared" si="9"/>
        <v>0</v>
      </c>
      <c r="AI249" s="43"/>
      <c r="AJ249" s="95"/>
      <c r="AK249" s="95"/>
      <c r="AL249" s="95"/>
      <c r="AM249" s="95"/>
      <c r="AN249" s="95"/>
      <c r="AO249" s="21">
        <f t="shared" si="10"/>
        <v>0</v>
      </c>
      <c r="AP249" s="50"/>
      <c r="AQ249" s="45"/>
      <c r="AR249" s="45"/>
      <c r="AS249" s="8"/>
      <c r="AT249" s="43"/>
      <c r="AU249" s="8"/>
      <c r="AV249" s="8"/>
      <c r="AW249" s="5"/>
      <c r="AX249" s="43"/>
      <c r="AY249" s="81"/>
      <c r="AZ249" s="83" t="str">
        <f t="shared" si="11"/>
        <v>DRC</v>
      </c>
      <c r="BA249" s="83" t="e">
        <f>VLOOKUP(DRC_Activite[[#This Row],[Province*]],Table19[],2,FALSE)</f>
        <v>#N/A</v>
      </c>
      <c r="BB249" s="83" t="e">
        <f>VLOOKUP(DRC_Activite[[#This Row],[Territoire*]],Table18[[Territoire]:[Code Territoire]],3,FALSE)</f>
        <v>#N/A</v>
      </c>
      <c r="BC249" s="83" t="e">
        <f>VLOOKUP(DRC_Activite[[#This Row],[Zone de santé*]],Table17[[Zone de Santé]:[Pcode ZS]],4,FALSE)</f>
        <v>#N/A</v>
      </c>
      <c r="BD249" s="128" t="str">
        <f>DRC_Activite[[#This Row],[Typologie de l''activité*]]&amp;DRC_Activite[[#This Row],[Modalités d''intervention*]]</f>
        <v/>
      </c>
    </row>
    <row r="250" spans="1:56" x14ac:dyDescent="0.35">
      <c r="A250" s="48"/>
      <c r="B250" s="5"/>
      <c r="C250" s="8"/>
      <c r="D250" s="8"/>
      <c r="E250" s="40" t="str">
        <f>IFERROR(VLOOKUP(DRC_Activite[[#This Row],[Typologie de l''activité*]],atc_os,2,FALSE),"")</f>
        <v/>
      </c>
      <c r="F250" s="8"/>
      <c r="G250" s="8"/>
      <c r="H250" s="8"/>
      <c r="I250" s="8"/>
      <c r="J250" s="5"/>
      <c r="K250" s="8"/>
      <c r="L250" s="41"/>
      <c r="M250" s="52"/>
      <c r="N250" s="130"/>
      <c r="O250" s="53"/>
      <c r="P250" s="8"/>
      <c r="Q250" s="8"/>
      <c r="R250" s="8"/>
      <c r="S250" s="8"/>
      <c r="T250" s="42"/>
      <c r="U250" s="8"/>
      <c r="V250" s="46"/>
      <c r="W250" s="46"/>
      <c r="X250" s="47"/>
      <c r="Y250" s="47"/>
      <c r="Z250" s="8"/>
      <c r="AA250" s="43"/>
      <c r="AB250" s="44"/>
      <c r="AC250" s="44"/>
      <c r="AD250" s="44"/>
      <c r="AE250" s="44"/>
      <c r="AF250" s="44"/>
      <c r="AG250" s="44"/>
      <c r="AH250" s="20">
        <f t="shared" si="9"/>
        <v>0</v>
      </c>
      <c r="AI250" s="43"/>
      <c r="AJ250" s="95"/>
      <c r="AK250" s="95"/>
      <c r="AL250" s="95"/>
      <c r="AM250" s="95"/>
      <c r="AN250" s="95"/>
      <c r="AO250" s="21">
        <f t="shared" si="10"/>
        <v>0</v>
      </c>
      <c r="AP250" s="50"/>
      <c r="AQ250" s="45"/>
      <c r="AR250" s="45"/>
      <c r="AS250" s="8"/>
      <c r="AT250" s="43"/>
      <c r="AU250" s="8"/>
      <c r="AV250" s="8"/>
      <c r="AW250" s="5"/>
      <c r="AX250" s="43"/>
      <c r="AY250" s="81"/>
      <c r="AZ250" s="83" t="str">
        <f t="shared" si="11"/>
        <v>DRC</v>
      </c>
      <c r="BA250" s="83" t="e">
        <f>VLOOKUP(DRC_Activite[[#This Row],[Province*]],Table19[],2,FALSE)</f>
        <v>#N/A</v>
      </c>
      <c r="BB250" s="83" t="e">
        <f>VLOOKUP(DRC_Activite[[#This Row],[Territoire*]],Table18[[Territoire]:[Code Territoire]],3,FALSE)</f>
        <v>#N/A</v>
      </c>
      <c r="BC250" s="83" t="e">
        <f>VLOOKUP(DRC_Activite[[#This Row],[Zone de santé*]],Table17[[Zone de Santé]:[Pcode ZS]],4,FALSE)</f>
        <v>#N/A</v>
      </c>
      <c r="BD250" s="128" t="str">
        <f>DRC_Activite[[#This Row],[Typologie de l''activité*]]&amp;DRC_Activite[[#This Row],[Modalités d''intervention*]]</f>
        <v/>
      </c>
    </row>
    <row r="251" spans="1:56" x14ac:dyDescent="0.35">
      <c r="A251" s="48"/>
      <c r="B251" s="5"/>
      <c r="C251" s="8"/>
      <c r="D251" s="8"/>
      <c r="E251" s="40" t="str">
        <f>IFERROR(VLOOKUP(DRC_Activite[[#This Row],[Typologie de l''activité*]],atc_os,2,FALSE),"")</f>
        <v/>
      </c>
      <c r="F251" s="8"/>
      <c r="G251" s="8"/>
      <c r="H251" s="8"/>
      <c r="I251" s="8"/>
      <c r="J251" s="5"/>
      <c r="K251" s="8"/>
      <c r="L251" s="41"/>
      <c r="M251" s="52"/>
      <c r="N251" s="130"/>
      <c r="O251" s="53"/>
      <c r="P251" s="8"/>
      <c r="Q251" s="8"/>
      <c r="R251" s="8"/>
      <c r="S251" s="8"/>
      <c r="T251" s="42"/>
      <c r="U251" s="8"/>
      <c r="V251" s="46"/>
      <c r="W251" s="46"/>
      <c r="X251" s="47"/>
      <c r="Y251" s="47"/>
      <c r="Z251" s="8"/>
      <c r="AA251" s="43"/>
      <c r="AB251" s="44"/>
      <c r="AC251" s="44"/>
      <c r="AD251" s="44"/>
      <c r="AE251" s="44"/>
      <c r="AF251" s="44"/>
      <c r="AG251" s="44"/>
      <c r="AH251" s="20">
        <f t="shared" si="9"/>
        <v>0</v>
      </c>
      <c r="AI251" s="43"/>
      <c r="AJ251" s="95"/>
      <c r="AK251" s="95"/>
      <c r="AL251" s="95"/>
      <c r="AM251" s="95"/>
      <c r="AN251" s="95"/>
      <c r="AO251" s="21">
        <f t="shared" si="10"/>
        <v>0</v>
      </c>
      <c r="AP251" s="50"/>
      <c r="AQ251" s="45"/>
      <c r="AR251" s="45"/>
      <c r="AS251" s="8"/>
      <c r="AT251" s="43"/>
      <c r="AU251" s="8"/>
      <c r="AV251" s="8"/>
      <c r="AW251" s="5"/>
      <c r="AX251" s="43"/>
      <c r="AY251" s="81"/>
      <c r="AZ251" s="83" t="str">
        <f t="shared" si="11"/>
        <v>DRC</v>
      </c>
      <c r="BA251" s="83" t="e">
        <f>VLOOKUP(DRC_Activite[[#This Row],[Province*]],Table19[],2,FALSE)</f>
        <v>#N/A</v>
      </c>
      <c r="BB251" s="83" t="e">
        <f>VLOOKUP(DRC_Activite[[#This Row],[Territoire*]],Table18[[Territoire]:[Code Territoire]],3,FALSE)</f>
        <v>#N/A</v>
      </c>
      <c r="BC251" s="83" t="e">
        <f>VLOOKUP(DRC_Activite[[#This Row],[Zone de santé*]],Table17[[Zone de Santé]:[Pcode ZS]],4,FALSE)</f>
        <v>#N/A</v>
      </c>
      <c r="BD251" s="128" t="str">
        <f>DRC_Activite[[#This Row],[Typologie de l''activité*]]&amp;DRC_Activite[[#This Row],[Modalités d''intervention*]]</f>
        <v/>
      </c>
    </row>
    <row r="252" spans="1:56" x14ac:dyDescent="0.35">
      <c r="A252" s="48"/>
      <c r="B252" s="5"/>
      <c r="C252" s="8"/>
      <c r="D252" s="8"/>
      <c r="E252" s="40" t="str">
        <f>IFERROR(VLOOKUP(DRC_Activite[[#This Row],[Typologie de l''activité*]],atc_os,2,FALSE),"")</f>
        <v/>
      </c>
      <c r="F252" s="8"/>
      <c r="G252" s="8"/>
      <c r="H252" s="8"/>
      <c r="I252" s="8"/>
      <c r="J252" s="5"/>
      <c r="K252" s="8"/>
      <c r="L252" s="41"/>
      <c r="M252" s="52"/>
      <c r="N252" s="130"/>
      <c r="O252" s="53"/>
      <c r="P252" s="8"/>
      <c r="Q252" s="8"/>
      <c r="R252" s="8"/>
      <c r="S252" s="8"/>
      <c r="T252" s="42"/>
      <c r="U252" s="8"/>
      <c r="V252" s="46"/>
      <c r="W252" s="46"/>
      <c r="X252" s="47"/>
      <c r="Y252" s="47"/>
      <c r="Z252" s="8"/>
      <c r="AA252" s="43"/>
      <c r="AB252" s="44"/>
      <c r="AC252" s="44"/>
      <c r="AD252" s="44"/>
      <c r="AE252" s="44"/>
      <c r="AF252" s="44"/>
      <c r="AG252" s="44"/>
      <c r="AH252" s="20">
        <f t="shared" si="9"/>
        <v>0</v>
      </c>
      <c r="AI252" s="43"/>
      <c r="AJ252" s="95"/>
      <c r="AK252" s="95"/>
      <c r="AL252" s="95"/>
      <c r="AM252" s="95"/>
      <c r="AN252" s="95"/>
      <c r="AO252" s="21">
        <f t="shared" si="10"/>
        <v>0</v>
      </c>
      <c r="AP252" s="50"/>
      <c r="AQ252" s="45"/>
      <c r="AR252" s="45"/>
      <c r="AS252" s="8"/>
      <c r="AT252" s="43"/>
      <c r="AU252" s="8"/>
      <c r="AV252" s="8"/>
      <c r="AW252" s="5"/>
      <c r="AX252" s="43"/>
      <c r="AY252" s="81"/>
      <c r="AZ252" s="83" t="str">
        <f t="shared" si="11"/>
        <v>DRC</v>
      </c>
      <c r="BA252" s="83" t="e">
        <f>VLOOKUP(DRC_Activite[[#This Row],[Province*]],Table19[],2,FALSE)</f>
        <v>#N/A</v>
      </c>
      <c r="BB252" s="83" t="e">
        <f>VLOOKUP(DRC_Activite[[#This Row],[Territoire*]],Table18[[Territoire]:[Code Territoire]],3,FALSE)</f>
        <v>#N/A</v>
      </c>
      <c r="BC252" s="83" t="e">
        <f>VLOOKUP(DRC_Activite[[#This Row],[Zone de santé*]],Table17[[Zone de Santé]:[Pcode ZS]],4,FALSE)</f>
        <v>#N/A</v>
      </c>
      <c r="BD252" s="128" t="str">
        <f>DRC_Activite[[#This Row],[Typologie de l''activité*]]&amp;DRC_Activite[[#This Row],[Modalités d''intervention*]]</f>
        <v/>
      </c>
    </row>
    <row r="253" spans="1:56" x14ac:dyDescent="0.35">
      <c r="A253" s="48"/>
      <c r="B253" s="5"/>
      <c r="C253" s="8"/>
      <c r="D253" s="8"/>
      <c r="E253" s="40" t="str">
        <f>IFERROR(VLOOKUP(DRC_Activite[[#This Row],[Typologie de l''activité*]],atc_os,2,FALSE),"")</f>
        <v/>
      </c>
      <c r="F253" s="8"/>
      <c r="G253" s="8"/>
      <c r="H253" s="8"/>
      <c r="I253" s="8"/>
      <c r="J253" s="5"/>
      <c r="K253" s="8"/>
      <c r="L253" s="41"/>
      <c r="M253" s="52"/>
      <c r="N253" s="130"/>
      <c r="O253" s="53"/>
      <c r="P253" s="8"/>
      <c r="Q253" s="8"/>
      <c r="R253" s="8"/>
      <c r="S253" s="8"/>
      <c r="T253" s="42"/>
      <c r="U253" s="8"/>
      <c r="V253" s="46"/>
      <c r="W253" s="46"/>
      <c r="X253" s="47"/>
      <c r="Y253" s="47"/>
      <c r="Z253" s="8"/>
      <c r="AA253" s="43"/>
      <c r="AB253" s="44"/>
      <c r="AC253" s="44"/>
      <c r="AD253" s="44"/>
      <c r="AE253" s="44"/>
      <c r="AF253" s="44"/>
      <c r="AG253" s="44"/>
      <c r="AH253" s="20">
        <f t="shared" si="9"/>
        <v>0</v>
      </c>
      <c r="AI253" s="43"/>
      <c r="AJ253" s="95"/>
      <c r="AK253" s="95"/>
      <c r="AL253" s="95"/>
      <c r="AM253" s="95"/>
      <c r="AN253" s="95"/>
      <c r="AO253" s="21">
        <f t="shared" si="10"/>
        <v>0</v>
      </c>
      <c r="AP253" s="50"/>
      <c r="AQ253" s="45"/>
      <c r="AR253" s="45"/>
      <c r="AS253" s="8"/>
      <c r="AT253" s="43"/>
      <c r="AU253" s="8"/>
      <c r="AV253" s="8"/>
      <c r="AW253" s="5"/>
      <c r="AX253" s="43"/>
      <c r="AY253" s="81"/>
      <c r="AZ253" s="83" t="str">
        <f t="shared" si="11"/>
        <v>DRC</v>
      </c>
      <c r="BA253" s="83" t="e">
        <f>VLOOKUP(DRC_Activite[[#This Row],[Province*]],Table19[],2,FALSE)</f>
        <v>#N/A</v>
      </c>
      <c r="BB253" s="83" t="e">
        <f>VLOOKUP(DRC_Activite[[#This Row],[Territoire*]],Table18[[Territoire]:[Code Territoire]],3,FALSE)</f>
        <v>#N/A</v>
      </c>
      <c r="BC253" s="83" t="e">
        <f>VLOOKUP(DRC_Activite[[#This Row],[Zone de santé*]],Table17[[Zone de Santé]:[Pcode ZS]],4,FALSE)</f>
        <v>#N/A</v>
      </c>
      <c r="BD253" s="128" t="str">
        <f>DRC_Activite[[#This Row],[Typologie de l''activité*]]&amp;DRC_Activite[[#This Row],[Modalités d''intervention*]]</f>
        <v/>
      </c>
    </row>
    <row r="254" spans="1:56" x14ac:dyDescent="0.35">
      <c r="A254" s="48"/>
      <c r="B254" s="5"/>
      <c r="C254" s="8"/>
      <c r="D254" s="8"/>
      <c r="E254" s="40" t="str">
        <f>IFERROR(VLOOKUP(DRC_Activite[[#This Row],[Typologie de l''activité*]],atc_os,2,FALSE),"")</f>
        <v/>
      </c>
      <c r="F254" s="8"/>
      <c r="G254" s="8"/>
      <c r="H254" s="8"/>
      <c r="I254" s="8"/>
      <c r="J254" s="5"/>
      <c r="K254" s="8"/>
      <c r="L254" s="41"/>
      <c r="M254" s="52"/>
      <c r="N254" s="130"/>
      <c r="O254" s="53"/>
      <c r="P254" s="8"/>
      <c r="Q254" s="8"/>
      <c r="R254" s="8"/>
      <c r="S254" s="8"/>
      <c r="T254" s="42"/>
      <c r="U254" s="8"/>
      <c r="V254" s="46"/>
      <c r="W254" s="46"/>
      <c r="X254" s="47"/>
      <c r="Y254" s="47"/>
      <c r="Z254" s="8"/>
      <c r="AA254" s="43"/>
      <c r="AB254" s="44"/>
      <c r="AC254" s="44"/>
      <c r="AD254" s="44"/>
      <c r="AE254" s="44"/>
      <c r="AF254" s="44"/>
      <c r="AG254" s="44"/>
      <c r="AH254" s="20">
        <f t="shared" si="9"/>
        <v>0</v>
      </c>
      <c r="AI254" s="43"/>
      <c r="AJ254" s="95"/>
      <c r="AK254" s="95"/>
      <c r="AL254" s="95"/>
      <c r="AM254" s="95"/>
      <c r="AN254" s="95"/>
      <c r="AO254" s="21">
        <f t="shared" si="10"/>
        <v>0</v>
      </c>
      <c r="AP254" s="50"/>
      <c r="AQ254" s="45"/>
      <c r="AR254" s="45"/>
      <c r="AS254" s="8"/>
      <c r="AT254" s="43"/>
      <c r="AU254" s="8"/>
      <c r="AV254" s="8"/>
      <c r="AW254" s="5"/>
      <c r="AX254" s="43"/>
      <c r="AY254" s="81"/>
      <c r="AZ254" s="83" t="str">
        <f t="shared" si="11"/>
        <v>DRC</v>
      </c>
      <c r="BA254" s="83" t="e">
        <f>VLOOKUP(DRC_Activite[[#This Row],[Province*]],Table19[],2,FALSE)</f>
        <v>#N/A</v>
      </c>
      <c r="BB254" s="83" t="e">
        <f>VLOOKUP(DRC_Activite[[#This Row],[Territoire*]],Table18[[Territoire]:[Code Territoire]],3,FALSE)</f>
        <v>#N/A</v>
      </c>
      <c r="BC254" s="83" t="e">
        <f>VLOOKUP(DRC_Activite[[#This Row],[Zone de santé*]],Table17[[Zone de Santé]:[Pcode ZS]],4,FALSE)</f>
        <v>#N/A</v>
      </c>
      <c r="BD254" s="128" t="str">
        <f>DRC_Activite[[#This Row],[Typologie de l''activité*]]&amp;DRC_Activite[[#This Row],[Modalités d''intervention*]]</f>
        <v/>
      </c>
    </row>
    <row r="255" spans="1:56" x14ac:dyDescent="0.35">
      <c r="A255" s="48"/>
      <c r="B255" s="5"/>
      <c r="C255" s="8"/>
      <c r="D255" s="8"/>
      <c r="E255" s="40" t="str">
        <f>IFERROR(VLOOKUP(DRC_Activite[[#This Row],[Typologie de l''activité*]],atc_os,2,FALSE),"")</f>
        <v/>
      </c>
      <c r="F255" s="8"/>
      <c r="G255" s="8"/>
      <c r="H255" s="8"/>
      <c r="I255" s="8"/>
      <c r="J255" s="5"/>
      <c r="K255" s="8"/>
      <c r="L255" s="41"/>
      <c r="M255" s="52"/>
      <c r="N255" s="130"/>
      <c r="O255" s="53"/>
      <c r="P255" s="8"/>
      <c r="Q255" s="8"/>
      <c r="R255" s="8"/>
      <c r="S255" s="8"/>
      <c r="T255" s="42"/>
      <c r="U255" s="8"/>
      <c r="V255" s="46"/>
      <c r="W255" s="46"/>
      <c r="X255" s="47"/>
      <c r="Y255" s="47"/>
      <c r="Z255" s="8"/>
      <c r="AA255" s="43"/>
      <c r="AB255" s="44"/>
      <c r="AC255" s="44"/>
      <c r="AD255" s="44"/>
      <c r="AE255" s="44"/>
      <c r="AF255" s="44"/>
      <c r="AG255" s="44"/>
      <c r="AH255" s="20">
        <f t="shared" si="9"/>
        <v>0</v>
      </c>
      <c r="AI255" s="43"/>
      <c r="AJ255" s="95"/>
      <c r="AK255" s="95"/>
      <c r="AL255" s="95"/>
      <c r="AM255" s="95"/>
      <c r="AN255" s="95"/>
      <c r="AO255" s="21">
        <f t="shared" si="10"/>
        <v>0</v>
      </c>
      <c r="AP255" s="50"/>
      <c r="AQ255" s="45"/>
      <c r="AR255" s="45"/>
      <c r="AS255" s="8"/>
      <c r="AT255" s="43"/>
      <c r="AU255" s="8"/>
      <c r="AV255" s="8"/>
      <c r="AW255" s="5"/>
      <c r="AX255" s="43"/>
      <c r="AY255" s="81"/>
      <c r="AZ255" s="83" t="str">
        <f t="shared" si="11"/>
        <v>DRC</v>
      </c>
      <c r="BA255" s="83" t="e">
        <f>VLOOKUP(DRC_Activite[[#This Row],[Province*]],Table19[],2,FALSE)</f>
        <v>#N/A</v>
      </c>
      <c r="BB255" s="83" t="e">
        <f>VLOOKUP(DRC_Activite[[#This Row],[Territoire*]],Table18[[Territoire]:[Code Territoire]],3,FALSE)</f>
        <v>#N/A</v>
      </c>
      <c r="BC255" s="83" t="e">
        <f>VLOOKUP(DRC_Activite[[#This Row],[Zone de santé*]],Table17[[Zone de Santé]:[Pcode ZS]],4,FALSE)</f>
        <v>#N/A</v>
      </c>
      <c r="BD255" s="128" t="str">
        <f>DRC_Activite[[#This Row],[Typologie de l''activité*]]&amp;DRC_Activite[[#This Row],[Modalités d''intervention*]]</f>
        <v/>
      </c>
    </row>
    <row r="256" spans="1:56" x14ac:dyDescent="0.35">
      <c r="A256" s="48"/>
      <c r="B256" s="5"/>
      <c r="C256" s="8"/>
      <c r="D256" s="8"/>
      <c r="E256" s="40" t="str">
        <f>IFERROR(VLOOKUP(DRC_Activite[[#This Row],[Typologie de l''activité*]],atc_os,2,FALSE),"")</f>
        <v/>
      </c>
      <c r="F256" s="8"/>
      <c r="G256" s="8"/>
      <c r="H256" s="8"/>
      <c r="I256" s="8"/>
      <c r="J256" s="5"/>
      <c r="K256" s="8"/>
      <c r="L256" s="41"/>
      <c r="M256" s="52"/>
      <c r="N256" s="130"/>
      <c r="O256" s="53"/>
      <c r="P256" s="8"/>
      <c r="Q256" s="8"/>
      <c r="R256" s="8"/>
      <c r="S256" s="8"/>
      <c r="T256" s="42"/>
      <c r="U256" s="8"/>
      <c r="V256" s="46"/>
      <c r="W256" s="46"/>
      <c r="X256" s="47"/>
      <c r="Y256" s="47"/>
      <c r="Z256" s="8"/>
      <c r="AA256" s="43"/>
      <c r="AB256" s="44"/>
      <c r="AC256" s="44"/>
      <c r="AD256" s="44"/>
      <c r="AE256" s="44"/>
      <c r="AF256" s="44"/>
      <c r="AG256" s="44"/>
      <c r="AH256" s="20">
        <f t="shared" si="9"/>
        <v>0</v>
      </c>
      <c r="AI256" s="43"/>
      <c r="AJ256" s="95"/>
      <c r="AK256" s="95"/>
      <c r="AL256" s="95"/>
      <c r="AM256" s="95"/>
      <c r="AN256" s="95"/>
      <c r="AO256" s="21">
        <f t="shared" si="10"/>
        <v>0</v>
      </c>
      <c r="AP256" s="50"/>
      <c r="AQ256" s="45"/>
      <c r="AR256" s="45"/>
      <c r="AS256" s="8"/>
      <c r="AT256" s="43"/>
      <c r="AU256" s="8"/>
      <c r="AV256" s="8"/>
      <c r="AW256" s="5"/>
      <c r="AX256" s="43"/>
      <c r="AY256" s="81"/>
      <c r="AZ256" s="83" t="str">
        <f t="shared" si="11"/>
        <v>DRC</v>
      </c>
      <c r="BA256" s="83" t="e">
        <f>VLOOKUP(DRC_Activite[[#This Row],[Province*]],Table19[],2,FALSE)</f>
        <v>#N/A</v>
      </c>
      <c r="BB256" s="83" t="e">
        <f>VLOOKUP(DRC_Activite[[#This Row],[Territoire*]],Table18[[Territoire]:[Code Territoire]],3,FALSE)</f>
        <v>#N/A</v>
      </c>
      <c r="BC256" s="83" t="e">
        <f>VLOOKUP(DRC_Activite[[#This Row],[Zone de santé*]],Table17[[Zone de Santé]:[Pcode ZS]],4,FALSE)</f>
        <v>#N/A</v>
      </c>
      <c r="BD256" s="128" t="str">
        <f>DRC_Activite[[#This Row],[Typologie de l''activité*]]&amp;DRC_Activite[[#This Row],[Modalités d''intervention*]]</f>
        <v/>
      </c>
    </row>
    <row r="257" spans="1:56" x14ac:dyDescent="0.35">
      <c r="A257" s="48"/>
      <c r="B257" s="5"/>
      <c r="C257" s="8"/>
      <c r="D257" s="8"/>
      <c r="E257" s="40" t="str">
        <f>IFERROR(VLOOKUP(DRC_Activite[[#This Row],[Typologie de l''activité*]],atc_os,2,FALSE),"")</f>
        <v/>
      </c>
      <c r="F257" s="8"/>
      <c r="G257" s="8"/>
      <c r="H257" s="8"/>
      <c r="I257" s="8"/>
      <c r="J257" s="5"/>
      <c r="K257" s="8"/>
      <c r="L257" s="41"/>
      <c r="M257" s="52"/>
      <c r="N257" s="130"/>
      <c r="O257" s="53"/>
      <c r="P257" s="8"/>
      <c r="Q257" s="8"/>
      <c r="R257" s="8"/>
      <c r="S257" s="8"/>
      <c r="T257" s="42"/>
      <c r="U257" s="8"/>
      <c r="V257" s="46"/>
      <c r="W257" s="46"/>
      <c r="X257" s="47"/>
      <c r="Y257" s="47"/>
      <c r="Z257" s="8"/>
      <c r="AA257" s="43"/>
      <c r="AB257" s="44"/>
      <c r="AC257" s="44"/>
      <c r="AD257" s="44"/>
      <c r="AE257" s="44"/>
      <c r="AF257" s="44"/>
      <c r="AG257" s="44"/>
      <c r="AH257" s="20">
        <f t="shared" si="9"/>
        <v>0</v>
      </c>
      <c r="AI257" s="43"/>
      <c r="AJ257" s="95"/>
      <c r="AK257" s="95"/>
      <c r="AL257" s="95"/>
      <c r="AM257" s="95"/>
      <c r="AN257" s="95"/>
      <c r="AO257" s="21">
        <f t="shared" si="10"/>
        <v>0</v>
      </c>
      <c r="AP257" s="50"/>
      <c r="AQ257" s="45"/>
      <c r="AR257" s="45"/>
      <c r="AS257" s="8"/>
      <c r="AT257" s="43"/>
      <c r="AU257" s="8"/>
      <c r="AV257" s="8"/>
      <c r="AW257" s="5"/>
      <c r="AX257" s="43"/>
      <c r="AY257" s="81"/>
      <c r="AZ257" s="83" t="str">
        <f t="shared" si="11"/>
        <v>DRC</v>
      </c>
      <c r="BA257" s="83" t="e">
        <f>VLOOKUP(DRC_Activite[[#This Row],[Province*]],Table19[],2,FALSE)</f>
        <v>#N/A</v>
      </c>
      <c r="BB257" s="83" t="e">
        <f>VLOOKUP(DRC_Activite[[#This Row],[Territoire*]],Table18[[Territoire]:[Code Territoire]],3,FALSE)</f>
        <v>#N/A</v>
      </c>
      <c r="BC257" s="83" t="e">
        <f>VLOOKUP(DRC_Activite[[#This Row],[Zone de santé*]],Table17[[Zone de Santé]:[Pcode ZS]],4,FALSE)</f>
        <v>#N/A</v>
      </c>
      <c r="BD257" s="128" t="str">
        <f>DRC_Activite[[#This Row],[Typologie de l''activité*]]&amp;DRC_Activite[[#This Row],[Modalités d''intervention*]]</f>
        <v/>
      </c>
    </row>
    <row r="258" spans="1:56" x14ac:dyDescent="0.35">
      <c r="A258" s="48"/>
      <c r="B258" s="5"/>
      <c r="C258" s="8"/>
      <c r="D258" s="8"/>
      <c r="E258" s="40" t="str">
        <f>IFERROR(VLOOKUP(DRC_Activite[[#This Row],[Typologie de l''activité*]],atc_os,2,FALSE),"")</f>
        <v/>
      </c>
      <c r="F258" s="8"/>
      <c r="G258" s="8"/>
      <c r="H258" s="8"/>
      <c r="I258" s="8"/>
      <c r="J258" s="5"/>
      <c r="K258" s="8"/>
      <c r="L258" s="41"/>
      <c r="M258" s="52"/>
      <c r="N258" s="130"/>
      <c r="O258" s="53"/>
      <c r="P258" s="8"/>
      <c r="Q258" s="8"/>
      <c r="R258" s="8"/>
      <c r="S258" s="8"/>
      <c r="T258" s="42"/>
      <c r="U258" s="8"/>
      <c r="V258" s="46"/>
      <c r="W258" s="46"/>
      <c r="X258" s="47"/>
      <c r="Y258" s="47"/>
      <c r="Z258" s="8"/>
      <c r="AA258" s="43"/>
      <c r="AB258" s="44"/>
      <c r="AC258" s="44"/>
      <c r="AD258" s="44"/>
      <c r="AE258" s="44"/>
      <c r="AF258" s="44"/>
      <c r="AG258" s="44"/>
      <c r="AH258" s="20">
        <f t="shared" si="9"/>
        <v>0</v>
      </c>
      <c r="AI258" s="43"/>
      <c r="AJ258" s="95"/>
      <c r="AK258" s="95"/>
      <c r="AL258" s="95"/>
      <c r="AM258" s="95"/>
      <c r="AN258" s="95"/>
      <c r="AO258" s="21">
        <f t="shared" si="10"/>
        <v>0</v>
      </c>
      <c r="AP258" s="50"/>
      <c r="AQ258" s="45"/>
      <c r="AR258" s="45"/>
      <c r="AS258" s="8"/>
      <c r="AT258" s="43"/>
      <c r="AU258" s="8"/>
      <c r="AV258" s="8"/>
      <c r="AW258" s="5"/>
      <c r="AX258" s="43"/>
      <c r="AY258" s="81"/>
      <c r="AZ258" s="83" t="str">
        <f t="shared" si="11"/>
        <v>DRC</v>
      </c>
      <c r="BA258" s="83" t="e">
        <f>VLOOKUP(DRC_Activite[[#This Row],[Province*]],Table19[],2,FALSE)</f>
        <v>#N/A</v>
      </c>
      <c r="BB258" s="83" t="e">
        <f>VLOOKUP(DRC_Activite[[#This Row],[Territoire*]],Table18[[Territoire]:[Code Territoire]],3,FALSE)</f>
        <v>#N/A</v>
      </c>
      <c r="BC258" s="83" t="e">
        <f>VLOOKUP(DRC_Activite[[#This Row],[Zone de santé*]],Table17[[Zone de Santé]:[Pcode ZS]],4,FALSE)</f>
        <v>#N/A</v>
      </c>
      <c r="BD258" s="128" t="str">
        <f>DRC_Activite[[#This Row],[Typologie de l''activité*]]&amp;DRC_Activite[[#This Row],[Modalités d''intervention*]]</f>
        <v/>
      </c>
    </row>
    <row r="259" spans="1:56" x14ac:dyDescent="0.35">
      <c r="A259" s="48"/>
      <c r="B259" s="5"/>
      <c r="C259" s="8"/>
      <c r="D259" s="8"/>
      <c r="E259" s="40" t="str">
        <f>IFERROR(VLOOKUP(DRC_Activite[[#This Row],[Typologie de l''activité*]],atc_os,2,FALSE),"")</f>
        <v/>
      </c>
      <c r="F259" s="8"/>
      <c r="G259" s="8"/>
      <c r="H259" s="8"/>
      <c r="I259" s="8"/>
      <c r="J259" s="5"/>
      <c r="K259" s="8"/>
      <c r="L259" s="41"/>
      <c r="M259" s="52"/>
      <c r="N259" s="130"/>
      <c r="O259" s="53"/>
      <c r="P259" s="8"/>
      <c r="Q259" s="8"/>
      <c r="R259" s="8"/>
      <c r="S259" s="8"/>
      <c r="T259" s="42"/>
      <c r="U259" s="8"/>
      <c r="V259" s="46"/>
      <c r="W259" s="46"/>
      <c r="X259" s="47"/>
      <c r="Y259" s="47"/>
      <c r="Z259" s="8"/>
      <c r="AA259" s="43"/>
      <c r="AB259" s="44"/>
      <c r="AC259" s="44"/>
      <c r="AD259" s="44"/>
      <c r="AE259" s="44"/>
      <c r="AF259" s="44"/>
      <c r="AG259" s="44"/>
      <c r="AH259" s="20">
        <f t="shared" si="9"/>
        <v>0</v>
      </c>
      <c r="AI259" s="43"/>
      <c r="AJ259" s="95"/>
      <c r="AK259" s="95"/>
      <c r="AL259" s="95"/>
      <c r="AM259" s="95"/>
      <c r="AN259" s="95"/>
      <c r="AO259" s="21">
        <f t="shared" si="10"/>
        <v>0</v>
      </c>
      <c r="AP259" s="50"/>
      <c r="AQ259" s="45"/>
      <c r="AR259" s="45"/>
      <c r="AS259" s="8"/>
      <c r="AT259" s="43"/>
      <c r="AU259" s="8"/>
      <c r="AV259" s="8"/>
      <c r="AW259" s="5"/>
      <c r="AX259" s="43"/>
      <c r="AY259" s="81"/>
      <c r="AZ259" s="83" t="str">
        <f t="shared" si="11"/>
        <v>DRC</v>
      </c>
      <c r="BA259" s="83" t="e">
        <f>VLOOKUP(DRC_Activite[[#This Row],[Province*]],Table19[],2,FALSE)</f>
        <v>#N/A</v>
      </c>
      <c r="BB259" s="83" t="e">
        <f>VLOOKUP(DRC_Activite[[#This Row],[Territoire*]],Table18[[Territoire]:[Code Territoire]],3,FALSE)</f>
        <v>#N/A</v>
      </c>
      <c r="BC259" s="83" t="e">
        <f>VLOOKUP(DRC_Activite[[#This Row],[Zone de santé*]],Table17[[Zone de Santé]:[Pcode ZS]],4,FALSE)</f>
        <v>#N/A</v>
      </c>
      <c r="BD259" s="128" t="str">
        <f>DRC_Activite[[#This Row],[Typologie de l''activité*]]&amp;DRC_Activite[[#This Row],[Modalités d''intervention*]]</f>
        <v/>
      </c>
    </row>
    <row r="260" spans="1:56" x14ac:dyDescent="0.35">
      <c r="A260" s="48"/>
      <c r="B260" s="5"/>
      <c r="C260" s="8"/>
      <c r="D260" s="8"/>
      <c r="E260" s="40" t="str">
        <f>IFERROR(VLOOKUP(DRC_Activite[[#This Row],[Typologie de l''activité*]],atc_os,2,FALSE),"")</f>
        <v/>
      </c>
      <c r="F260" s="8"/>
      <c r="G260" s="8"/>
      <c r="H260" s="8"/>
      <c r="I260" s="8"/>
      <c r="J260" s="5"/>
      <c r="K260" s="8"/>
      <c r="L260" s="41"/>
      <c r="M260" s="52"/>
      <c r="N260" s="130"/>
      <c r="O260" s="53"/>
      <c r="P260" s="8"/>
      <c r="Q260" s="8"/>
      <c r="R260" s="8"/>
      <c r="S260" s="8"/>
      <c r="T260" s="42"/>
      <c r="U260" s="8"/>
      <c r="V260" s="46"/>
      <c r="W260" s="46"/>
      <c r="X260" s="47"/>
      <c r="Y260" s="47"/>
      <c r="Z260" s="8"/>
      <c r="AA260" s="43"/>
      <c r="AB260" s="44"/>
      <c r="AC260" s="44"/>
      <c r="AD260" s="44"/>
      <c r="AE260" s="44"/>
      <c r="AF260" s="44"/>
      <c r="AG260" s="44"/>
      <c r="AH260" s="20">
        <f t="shared" si="9"/>
        <v>0</v>
      </c>
      <c r="AI260" s="43"/>
      <c r="AJ260" s="95"/>
      <c r="AK260" s="95"/>
      <c r="AL260" s="95"/>
      <c r="AM260" s="95"/>
      <c r="AN260" s="95"/>
      <c r="AO260" s="21">
        <f t="shared" si="10"/>
        <v>0</v>
      </c>
      <c r="AP260" s="50"/>
      <c r="AQ260" s="45"/>
      <c r="AR260" s="45"/>
      <c r="AS260" s="8"/>
      <c r="AT260" s="43"/>
      <c r="AU260" s="8"/>
      <c r="AV260" s="8"/>
      <c r="AW260" s="5"/>
      <c r="AX260" s="43"/>
      <c r="AY260" s="81"/>
      <c r="AZ260" s="83" t="str">
        <f t="shared" si="11"/>
        <v>DRC</v>
      </c>
      <c r="BA260" s="83" t="e">
        <f>VLOOKUP(DRC_Activite[[#This Row],[Province*]],Table19[],2,FALSE)</f>
        <v>#N/A</v>
      </c>
      <c r="BB260" s="83" t="e">
        <f>VLOOKUP(DRC_Activite[[#This Row],[Territoire*]],Table18[[Territoire]:[Code Territoire]],3,FALSE)</f>
        <v>#N/A</v>
      </c>
      <c r="BC260" s="83" t="e">
        <f>VLOOKUP(DRC_Activite[[#This Row],[Zone de santé*]],Table17[[Zone de Santé]:[Pcode ZS]],4,FALSE)</f>
        <v>#N/A</v>
      </c>
      <c r="BD260" s="128" t="str">
        <f>DRC_Activite[[#This Row],[Typologie de l''activité*]]&amp;DRC_Activite[[#This Row],[Modalités d''intervention*]]</f>
        <v/>
      </c>
    </row>
    <row r="261" spans="1:56" x14ac:dyDescent="0.35">
      <c r="A261" s="48"/>
      <c r="B261" s="5"/>
      <c r="C261" s="8"/>
      <c r="D261" s="8"/>
      <c r="E261" s="40" t="str">
        <f>IFERROR(VLOOKUP(DRC_Activite[[#This Row],[Typologie de l''activité*]],atc_os,2,FALSE),"")</f>
        <v/>
      </c>
      <c r="F261" s="8"/>
      <c r="G261" s="8"/>
      <c r="H261" s="8"/>
      <c r="I261" s="8"/>
      <c r="J261" s="5"/>
      <c r="K261" s="8"/>
      <c r="L261" s="41"/>
      <c r="M261" s="52"/>
      <c r="N261" s="130"/>
      <c r="O261" s="53"/>
      <c r="P261" s="8"/>
      <c r="Q261" s="8"/>
      <c r="R261" s="8"/>
      <c r="S261" s="8"/>
      <c r="T261" s="42"/>
      <c r="U261" s="8"/>
      <c r="V261" s="46"/>
      <c r="W261" s="46"/>
      <c r="X261" s="47"/>
      <c r="Y261" s="47"/>
      <c r="Z261" s="8"/>
      <c r="AA261" s="43"/>
      <c r="AB261" s="44"/>
      <c r="AC261" s="44"/>
      <c r="AD261" s="44"/>
      <c r="AE261" s="44"/>
      <c r="AF261" s="44"/>
      <c r="AG261" s="44"/>
      <c r="AH261" s="20">
        <f t="shared" si="9"/>
        <v>0</v>
      </c>
      <c r="AI261" s="43"/>
      <c r="AJ261" s="95"/>
      <c r="AK261" s="95"/>
      <c r="AL261" s="95"/>
      <c r="AM261" s="95"/>
      <c r="AN261" s="95"/>
      <c r="AO261" s="21">
        <f t="shared" si="10"/>
        <v>0</v>
      </c>
      <c r="AP261" s="50"/>
      <c r="AQ261" s="45"/>
      <c r="AR261" s="45"/>
      <c r="AS261" s="8"/>
      <c r="AT261" s="43"/>
      <c r="AU261" s="8"/>
      <c r="AV261" s="8"/>
      <c r="AW261" s="5"/>
      <c r="AX261" s="43"/>
      <c r="AY261" s="81"/>
      <c r="AZ261" s="83" t="str">
        <f t="shared" si="11"/>
        <v>DRC</v>
      </c>
      <c r="BA261" s="83" t="e">
        <f>VLOOKUP(DRC_Activite[[#This Row],[Province*]],Table19[],2,FALSE)</f>
        <v>#N/A</v>
      </c>
      <c r="BB261" s="83" t="e">
        <f>VLOOKUP(DRC_Activite[[#This Row],[Territoire*]],Table18[[Territoire]:[Code Territoire]],3,FALSE)</f>
        <v>#N/A</v>
      </c>
      <c r="BC261" s="83" t="e">
        <f>VLOOKUP(DRC_Activite[[#This Row],[Zone de santé*]],Table17[[Zone de Santé]:[Pcode ZS]],4,FALSE)</f>
        <v>#N/A</v>
      </c>
      <c r="BD261" s="128" t="str">
        <f>DRC_Activite[[#This Row],[Typologie de l''activité*]]&amp;DRC_Activite[[#This Row],[Modalités d''intervention*]]</f>
        <v/>
      </c>
    </row>
    <row r="262" spans="1:56" x14ac:dyDescent="0.35">
      <c r="A262" s="48"/>
      <c r="B262" s="5"/>
      <c r="C262" s="8"/>
      <c r="D262" s="8"/>
      <c r="E262" s="40" t="str">
        <f>IFERROR(VLOOKUP(DRC_Activite[[#This Row],[Typologie de l''activité*]],atc_os,2,FALSE),"")</f>
        <v/>
      </c>
      <c r="F262" s="8"/>
      <c r="G262" s="8"/>
      <c r="H262" s="8"/>
      <c r="I262" s="8"/>
      <c r="J262" s="5"/>
      <c r="K262" s="8"/>
      <c r="L262" s="41"/>
      <c r="M262" s="52"/>
      <c r="N262" s="130"/>
      <c r="O262" s="53"/>
      <c r="P262" s="8"/>
      <c r="Q262" s="8"/>
      <c r="R262" s="8"/>
      <c r="S262" s="8"/>
      <c r="T262" s="42"/>
      <c r="U262" s="8"/>
      <c r="V262" s="46"/>
      <c r="W262" s="46"/>
      <c r="X262" s="47"/>
      <c r="Y262" s="47"/>
      <c r="Z262" s="8"/>
      <c r="AA262" s="43"/>
      <c r="AB262" s="44"/>
      <c r="AC262" s="44"/>
      <c r="AD262" s="44"/>
      <c r="AE262" s="44"/>
      <c r="AF262" s="44"/>
      <c r="AG262" s="44"/>
      <c r="AH262" s="20">
        <f t="shared" ref="AH262:AH305" si="12">SUM(AB262:AG262)</f>
        <v>0</v>
      </c>
      <c r="AI262" s="43"/>
      <c r="AJ262" s="95"/>
      <c r="AK262" s="95"/>
      <c r="AL262" s="95"/>
      <c r="AM262" s="95"/>
      <c r="AN262" s="95"/>
      <c r="AO262" s="21">
        <f t="shared" ref="AO262:AO305" si="13">SUM(AL262:AN262)</f>
        <v>0</v>
      </c>
      <c r="AP262" s="50"/>
      <c r="AQ262" s="45"/>
      <c r="AR262" s="45"/>
      <c r="AS262" s="8"/>
      <c r="AT262" s="43"/>
      <c r="AU262" s="8"/>
      <c r="AV262" s="8"/>
      <c r="AW262" s="5"/>
      <c r="AX262" s="43"/>
      <c r="AY262" s="81"/>
      <c r="AZ262" s="83" t="str">
        <f t="shared" ref="AZ262:AZ305" si="14">"DRC"</f>
        <v>DRC</v>
      </c>
      <c r="BA262" s="83" t="e">
        <f>VLOOKUP(DRC_Activite[[#This Row],[Province*]],Table19[],2,FALSE)</f>
        <v>#N/A</v>
      </c>
      <c r="BB262" s="83" t="e">
        <f>VLOOKUP(DRC_Activite[[#This Row],[Territoire*]],Table18[[Territoire]:[Code Territoire]],3,FALSE)</f>
        <v>#N/A</v>
      </c>
      <c r="BC262" s="83" t="e">
        <f>VLOOKUP(DRC_Activite[[#This Row],[Zone de santé*]],Table17[[Zone de Santé]:[Pcode ZS]],4,FALSE)</f>
        <v>#N/A</v>
      </c>
      <c r="BD262" s="128" t="str">
        <f>DRC_Activite[[#This Row],[Typologie de l''activité*]]&amp;DRC_Activite[[#This Row],[Modalités d''intervention*]]</f>
        <v/>
      </c>
    </row>
    <row r="263" spans="1:56" x14ac:dyDescent="0.35">
      <c r="A263" s="48"/>
      <c r="B263" s="5"/>
      <c r="C263" s="8"/>
      <c r="D263" s="8"/>
      <c r="E263" s="40" t="str">
        <f>IFERROR(VLOOKUP(DRC_Activite[[#This Row],[Typologie de l''activité*]],atc_os,2,FALSE),"")</f>
        <v/>
      </c>
      <c r="F263" s="8"/>
      <c r="G263" s="8"/>
      <c r="H263" s="8"/>
      <c r="I263" s="8"/>
      <c r="J263" s="5"/>
      <c r="K263" s="8"/>
      <c r="L263" s="41"/>
      <c r="M263" s="52"/>
      <c r="N263" s="130"/>
      <c r="O263" s="53"/>
      <c r="P263" s="8"/>
      <c r="Q263" s="8"/>
      <c r="R263" s="8"/>
      <c r="S263" s="8"/>
      <c r="T263" s="42"/>
      <c r="U263" s="8"/>
      <c r="V263" s="46"/>
      <c r="W263" s="46"/>
      <c r="X263" s="47"/>
      <c r="Y263" s="47"/>
      <c r="Z263" s="8"/>
      <c r="AA263" s="43"/>
      <c r="AB263" s="44"/>
      <c r="AC263" s="44"/>
      <c r="AD263" s="44"/>
      <c r="AE263" s="44"/>
      <c r="AF263" s="44"/>
      <c r="AG263" s="44"/>
      <c r="AH263" s="20">
        <f t="shared" si="12"/>
        <v>0</v>
      </c>
      <c r="AI263" s="43"/>
      <c r="AJ263" s="95"/>
      <c r="AK263" s="95"/>
      <c r="AL263" s="95"/>
      <c r="AM263" s="95"/>
      <c r="AN263" s="95"/>
      <c r="AO263" s="21">
        <f t="shared" si="13"/>
        <v>0</v>
      </c>
      <c r="AP263" s="50"/>
      <c r="AQ263" s="45"/>
      <c r="AR263" s="45"/>
      <c r="AS263" s="8"/>
      <c r="AT263" s="43"/>
      <c r="AU263" s="8"/>
      <c r="AV263" s="8"/>
      <c r="AW263" s="5"/>
      <c r="AX263" s="43"/>
      <c r="AY263" s="81"/>
      <c r="AZ263" s="83" t="str">
        <f t="shared" si="14"/>
        <v>DRC</v>
      </c>
      <c r="BA263" s="83" t="e">
        <f>VLOOKUP(DRC_Activite[[#This Row],[Province*]],Table19[],2,FALSE)</f>
        <v>#N/A</v>
      </c>
      <c r="BB263" s="83" t="e">
        <f>VLOOKUP(DRC_Activite[[#This Row],[Territoire*]],Table18[[Territoire]:[Code Territoire]],3,FALSE)</f>
        <v>#N/A</v>
      </c>
      <c r="BC263" s="83" t="e">
        <f>VLOOKUP(DRC_Activite[[#This Row],[Zone de santé*]],Table17[[Zone de Santé]:[Pcode ZS]],4,FALSE)</f>
        <v>#N/A</v>
      </c>
      <c r="BD263" s="128" t="str">
        <f>DRC_Activite[[#This Row],[Typologie de l''activité*]]&amp;DRC_Activite[[#This Row],[Modalités d''intervention*]]</f>
        <v/>
      </c>
    </row>
    <row r="264" spans="1:56" x14ac:dyDescent="0.35">
      <c r="A264" s="48"/>
      <c r="B264" s="5"/>
      <c r="C264" s="8"/>
      <c r="D264" s="8"/>
      <c r="E264" s="40" t="str">
        <f>IFERROR(VLOOKUP(DRC_Activite[[#This Row],[Typologie de l''activité*]],atc_os,2,FALSE),"")</f>
        <v/>
      </c>
      <c r="F264" s="8"/>
      <c r="G264" s="8"/>
      <c r="H264" s="8"/>
      <c r="I264" s="8"/>
      <c r="J264" s="5"/>
      <c r="K264" s="8"/>
      <c r="L264" s="41"/>
      <c r="M264" s="52"/>
      <c r="N264" s="130"/>
      <c r="O264" s="53"/>
      <c r="P264" s="8"/>
      <c r="Q264" s="8"/>
      <c r="R264" s="8"/>
      <c r="S264" s="8"/>
      <c r="T264" s="42"/>
      <c r="U264" s="8"/>
      <c r="V264" s="46"/>
      <c r="W264" s="46"/>
      <c r="X264" s="47"/>
      <c r="Y264" s="47"/>
      <c r="Z264" s="8"/>
      <c r="AA264" s="43"/>
      <c r="AB264" s="44"/>
      <c r="AC264" s="44"/>
      <c r="AD264" s="44"/>
      <c r="AE264" s="44"/>
      <c r="AF264" s="44"/>
      <c r="AG264" s="44"/>
      <c r="AH264" s="20">
        <f t="shared" si="12"/>
        <v>0</v>
      </c>
      <c r="AI264" s="43"/>
      <c r="AJ264" s="95"/>
      <c r="AK264" s="95"/>
      <c r="AL264" s="95"/>
      <c r="AM264" s="95"/>
      <c r="AN264" s="95"/>
      <c r="AO264" s="21">
        <f t="shared" si="13"/>
        <v>0</v>
      </c>
      <c r="AP264" s="50"/>
      <c r="AQ264" s="45"/>
      <c r="AR264" s="45"/>
      <c r="AS264" s="8"/>
      <c r="AT264" s="43"/>
      <c r="AU264" s="8"/>
      <c r="AV264" s="8"/>
      <c r="AW264" s="5"/>
      <c r="AX264" s="43"/>
      <c r="AY264" s="81"/>
      <c r="AZ264" s="83" t="str">
        <f t="shared" si="14"/>
        <v>DRC</v>
      </c>
      <c r="BA264" s="83" t="e">
        <f>VLOOKUP(DRC_Activite[[#This Row],[Province*]],Table19[],2,FALSE)</f>
        <v>#N/A</v>
      </c>
      <c r="BB264" s="83" t="e">
        <f>VLOOKUP(DRC_Activite[[#This Row],[Territoire*]],Table18[[Territoire]:[Code Territoire]],3,FALSE)</f>
        <v>#N/A</v>
      </c>
      <c r="BC264" s="83" t="e">
        <f>VLOOKUP(DRC_Activite[[#This Row],[Zone de santé*]],Table17[[Zone de Santé]:[Pcode ZS]],4,FALSE)</f>
        <v>#N/A</v>
      </c>
      <c r="BD264" s="128" t="str">
        <f>DRC_Activite[[#This Row],[Typologie de l''activité*]]&amp;DRC_Activite[[#This Row],[Modalités d''intervention*]]</f>
        <v/>
      </c>
    </row>
    <row r="265" spans="1:56" x14ac:dyDescent="0.35">
      <c r="A265" s="48"/>
      <c r="B265" s="5"/>
      <c r="C265" s="8"/>
      <c r="D265" s="8"/>
      <c r="E265" s="40" t="str">
        <f>IFERROR(VLOOKUP(DRC_Activite[[#This Row],[Typologie de l''activité*]],atc_os,2,FALSE),"")</f>
        <v/>
      </c>
      <c r="F265" s="8"/>
      <c r="G265" s="8"/>
      <c r="H265" s="8"/>
      <c r="I265" s="8"/>
      <c r="J265" s="5"/>
      <c r="K265" s="8"/>
      <c r="L265" s="41"/>
      <c r="M265" s="52"/>
      <c r="N265" s="130"/>
      <c r="O265" s="53"/>
      <c r="P265" s="8"/>
      <c r="Q265" s="8"/>
      <c r="R265" s="8"/>
      <c r="S265" s="8"/>
      <c r="T265" s="42"/>
      <c r="U265" s="8"/>
      <c r="V265" s="46"/>
      <c r="W265" s="46"/>
      <c r="X265" s="47"/>
      <c r="Y265" s="47"/>
      <c r="Z265" s="8"/>
      <c r="AA265" s="43"/>
      <c r="AB265" s="44"/>
      <c r="AC265" s="44"/>
      <c r="AD265" s="44"/>
      <c r="AE265" s="44"/>
      <c r="AF265" s="44"/>
      <c r="AG265" s="44"/>
      <c r="AH265" s="20">
        <f t="shared" si="12"/>
        <v>0</v>
      </c>
      <c r="AI265" s="43"/>
      <c r="AJ265" s="95"/>
      <c r="AK265" s="95"/>
      <c r="AL265" s="95"/>
      <c r="AM265" s="95"/>
      <c r="AN265" s="95"/>
      <c r="AO265" s="21">
        <f t="shared" si="13"/>
        <v>0</v>
      </c>
      <c r="AP265" s="50"/>
      <c r="AQ265" s="45"/>
      <c r="AR265" s="45"/>
      <c r="AS265" s="8"/>
      <c r="AT265" s="43"/>
      <c r="AU265" s="8"/>
      <c r="AV265" s="8"/>
      <c r="AW265" s="5"/>
      <c r="AX265" s="43"/>
      <c r="AY265" s="81"/>
      <c r="AZ265" s="83" t="str">
        <f t="shared" si="14"/>
        <v>DRC</v>
      </c>
      <c r="BA265" s="83" t="e">
        <f>VLOOKUP(DRC_Activite[[#This Row],[Province*]],Table19[],2,FALSE)</f>
        <v>#N/A</v>
      </c>
      <c r="BB265" s="83" t="e">
        <f>VLOOKUP(DRC_Activite[[#This Row],[Territoire*]],Table18[[Territoire]:[Code Territoire]],3,FALSE)</f>
        <v>#N/A</v>
      </c>
      <c r="BC265" s="83" t="e">
        <f>VLOOKUP(DRC_Activite[[#This Row],[Zone de santé*]],Table17[[Zone de Santé]:[Pcode ZS]],4,FALSE)</f>
        <v>#N/A</v>
      </c>
      <c r="BD265" s="128" t="str">
        <f>DRC_Activite[[#This Row],[Typologie de l''activité*]]&amp;DRC_Activite[[#This Row],[Modalités d''intervention*]]</f>
        <v/>
      </c>
    </row>
    <row r="266" spans="1:56" x14ac:dyDescent="0.35">
      <c r="A266" s="48"/>
      <c r="B266" s="5"/>
      <c r="C266" s="8"/>
      <c r="D266" s="8"/>
      <c r="E266" s="40" t="str">
        <f>IFERROR(VLOOKUP(DRC_Activite[[#This Row],[Typologie de l''activité*]],atc_os,2,FALSE),"")</f>
        <v/>
      </c>
      <c r="F266" s="8"/>
      <c r="G266" s="8"/>
      <c r="H266" s="8"/>
      <c r="I266" s="8"/>
      <c r="J266" s="5"/>
      <c r="K266" s="8"/>
      <c r="L266" s="41"/>
      <c r="M266" s="52"/>
      <c r="N266" s="130"/>
      <c r="O266" s="53"/>
      <c r="P266" s="8"/>
      <c r="Q266" s="8"/>
      <c r="R266" s="8"/>
      <c r="S266" s="8"/>
      <c r="T266" s="42"/>
      <c r="U266" s="8"/>
      <c r="V266" s="46"/>
      <c r="W266" s="46"/>
      <c r="X266" s="47"/>
      <c r="Y266" s="47"/>
      <c r="Z266" s="8"/>
      <c r="AA266" s="43"/>
      <c r="AB266" s="44"/>
      <c r="AC266" s="44"/>
      <c r="AD266" s="44"/>
      <c r="AE266" s="44"/>
      <c r="AF266" s="44"/>
      <c r="AG266" s="44"/>
      <c r="AH266" s="20">
        <f t="shared" si="12"/>
        <v>0</v>
      </c>
      <c r="AI266" s="43"/>
      <c r="AJ266" s="95"/>
      <c r="AK266" s="95"/>
      <c r="AL266" s="95"/>
      <c r="AM266" s="95"/>
      <c r="AN266" s="95"/>
      <c r="AO266" s="21">
        <f t="shared" si="13"/>
        <v>0</v>
      </c>
      <c r="AP266" s="50"/>
      <c r="AQ266" s="45"/>
      <c r="AR266" s="45"/>
      <c r="AS266" s="8"/>
      <c r="AT266" s="43"/>
      <c r="AU266" s="8"/>
      <c r="AV266" s="8"/>
      <c r="AW266" s="5"/>
      <c r="AX266" s="43"/>
      <c r="AY266" s="81"/>
      <c r="AZ266" s="83" t="str">
        <f t="shared" si="14"/>
        <v>DRC</v>
      </c>
      <c r="BA266" s="83" t="e">
        <f>VLOOKUP(DRC_Activite[[#This Row],[Province*]],Table19[],2,FALSE)</f>
        <v>#N/A</v>
      </c>
      <c r="BB266" s="83" t="e">
        <f>VLOOKUP(DRC_Activite[[#This Row],[Territoire*]],Table18[[Territoire]:[Code Territoire]],3,FALSE)</f>
        <v>#N/A</v>
      </c>
      <c r="BC266" s="83" t="e">
        <f>VLOOKUP(DRC_Activite[[#This Row],[Zone de santé*]],Table17[[Zone de Santé]:[Pcode ZS]],4,FALSE)</f>
        <v>#N/A</v>
      </c>
      <c r="BD266" s="128" t="str">
        <f>DRC_Activite[[#This Row],[Typologie de l''activité*]]&amp;DRC_Activite[[#This Row],[Modalités d''intervention*]]</f>
        <v/>
      </c>
    </row>
    <row r="267" spans="1:56" x14ac:dyDescent="0.35">
      <c r="A267" s="48"/>
      <c r="B267" s="5"/>
      <c r="C267" s="8"/>
      <c r="D267" s="8"/>
      <c r="E267" s="40" t="str">
        <f>IFERROR(VLOOKUP(DRC_Activite[[#This Row],[Typologie de l''activité*]],atc_os,2,FALSE),"")</f>
        <v/>
      </c>
      <c r="F267" s="8"/>
      <c r="G267" s="8"/>
      <c r="H267" s="8"/>
      <c r="I267" s="8"/>
      <c r="J267" s="5"/>
      <c r="K267" s="8"/>
      <c r="L267" s="41"/>
      <c r="M267" s="52"/>
      <c r="N267" s="130"/>
      <c r="O267" s="53"/>
      <c r="P267" s="8"/>
      <c r="Q267" s="8"/>
      <c r="R267" s="8"/>
      <c r="S267" s="8"/>
      <c r="T267" s="42"/>
      <c r="U267" s="8"/>
      <c r="V267" s="46"/>
      <c r="W267" s="46"/>
      <c r="X267" s="47"/>
      <c r="Y267" s="47"/>
      <c r="Z267" s="8"/>
      <c r="AA267" s="43"/>
      <c r="AB267" s="44"/>
      <c r="AC267" s="44"/>
      <c r="AD267" s="44"/>
      <c r="AE267" s="44"/>
      <c r="AF267" s="44"/>
      <c r="AG267" s="44"/>
      <c r="AH267" s="20">
        <f t="shared" si="12"/>
        <v>0</v>
      </c>
      <c r="AI267" s="43"/>
      <c r="AJ267" s="95"/>
      <c r="AK267" s="95"/>
      <c r="AL267" s="95"/>
      <c r="AM267" s="95"/>
      <c r="AN267" s="95"/>
      <c r="AO267" s="21">
        <f t="shared" si="13"/>
        <v>0</v>
      </c>
      <c r="AP267" s="50"/>
      <c r="AQ267" s="45"/>
      <c r="AR267" s="45"/>
      <c r="AS267" s="8"/>
      <c r="AT267" s="43"/>
      <c r="AU267" s="8"/>
      <c r="AV267" s="8"/>
      <c r="AW267" s="5"/>
      <c r="AX267" s="43"/>
      <c r="AY267" s="81"/>
      <c r="AZ267" s="83" t="str">
        <f t="shared" si="14"/>
        <v>DRC</v>
      </c>
      <c r="BA267" s="83" t="e">
        <f>VLOOKUP(DRC_Activite[[#This Row],[Province*]],Table19[],2,FALSE)</f>
        <v>#N/A</v>
      </c>
      <c r="BB267" s="83" t="e">
        <f>VLOOKUP(DRC_Activite[[#This Row],[Territoire*]],Table18[[Territoire]:[Code Territoire]],3,FALSE)</f>
        <v>#N/A</v>
      </c>
      <c r="BC267" s="83" t="e">
        <f>VLOOKUP(DRC_Activite[[#This Row],[Zone de santé*]],Table17[[Zone de Santé]:[Pcode ZS]],4,FALSE)</f>
        <v>#N/A</v>
      </c>
      <c r="BD267" s="128" t="str">
        <f>DRC_Activite[[#This Row],[Typologie de l''activité*]]&amp;DRC_Activite[[#This Row],[Modalités d''intervention*]]</f>
        <v/>
      </c>
    </row>
    <row r="268" spans="1:56" x14ac:dyDescent="0.35">
      <c r="A268" s="48"/>
      <c r="B268" s="5"/>
      <c r="C268" s="8"/>
      <c r="D268" s="8"/>
      <c r="E268" s="40" t="str">
        <f>IFERROR(VLOOKUP(DRC_Activite[[#This Row],[Typologie de l''activité*]],atc_os,2,FALSE),"")</f>
        <v/>
      </c>
      <c r="F268" s="8"/>
      <c r="G268" s="8"/>
      <c r="H268" s="8"/>
      <c r="I268" s="8"/>
      <c r="J268" s="5"/>
      <c r="K268" s="8"/>
      <c r="L268" s="41"/>
      <c r="M268" s="52"/>
      <c r="N268" s="130"/>
      <c r="O268" s="53"/>
      <c r="P268" s="8"/>
      <c r="Q268" s="8"/>
      <c r="R268" s="8"/>
      <c r="S268" s="8"/>
      <c r="T268" s="42"/>
      <c r="U268" s="8"/>
      <c r="V268" s="46"/>
      <c r="W268" s="46"/>
      <c r="X268" s="47"/>
      <c r="Y268" s="47"/>
      <c r="Z268" s="8"/>
      <c r="AA268" s="43"/>
      <c r="AB268" s="44"/>
      <c r="AC268" s="44"/>
      <c r="AD268" s="44"/>
      <c r="AE268" s="44"/>
      <c r="AF268" s="44"/>
      <c r="AG268" s="44"/>
      <c r="AH268" s="20">
        <f t="shared" si="12"/>
        <v>0</v>
      </c>
      <c r="AI268" s="43"/>
      <c r="AJ268" s="95"/>
      <c r="AK268" s="95"/>
      <c r="AL268" s="95"/>
      <c r="AM268" s="95"/>
      <c r="AN268" s="95"/>
      <c r="AO268" s="21">
        <f t="shared" si="13"/>
        <v>0</v>
      </c>
      <c r="AP268" s="50"/>
      <c r="AQ268" s="45"/>
      <c r="AR268" s="45"/>
      <c r="AS268" s="8"/>
      <c r="AT268" s="43"/>
      <c r="AU268" s="8"/>
      <c r="AV268" s="8"/>
      <c r="AW268" s="5"/>
      <c r="AX268" s="43"/>
      <c r="AY268" s="81"/>
      <c r="AZ268" s="83" t="str">
        <f t="shared" si="14"/>
        <v>DRC</v>
      </c>
      <c r="BA268" s="83" t="e">
        <f>VLOOKUP(DRC_Activite[[#This Row],[Province*]],Table19[],2,FALSE)</f>
        <v>#N/A</v>
      </c>
      <c r="BB268" s="83" t="e">
        <f>VLOOKUP(DRC_Activite[[#This Row],[Territoire*]],Table18[[Territoire]:[Code Territoire]],3,FALSE)</f>
        <v>#N/A</v>
      </c>
      <c r="BC268" s="83" t="e">
        <f>VLOOKUP(DRC_Activite[[#This Row],[Zone de santé*]],Table17[[Zone de Santé]:[Pcode ZS]],4,FALSE)</f>
        <v>#N/A</v>
      </c>
      <c r="BD268" s="128" t="str">
        <f>DRC_Activite[[#This Row],[Typologie de l''activité*]]&amp;DRC_Activite[[#This Row],[Modalités d''intervention*]]</f>
        <v/>
      </c>
    </row>
    <row r="269" spans="1:56" x14ac:dyDescent="0.35">
      <c r="A269" s="48"/>
      <c r="B269" s="5"/>
      <c r="C269" s="8"/>
      <c r="D269" s="8"/>
      <c r="E269" s="40" t="str">
        <f>IFERROR(VLOOKUP(DRC_Activite[[#This Row],[Typologie de l''activité*]],atc_os,2,FALSE),"")</f>
        <v/>
      </c>
      <c r="F269" s="8"/>
      <c r="G269" s="8"/>
      <c r="H269" s="8"/>
      <c r="I269" s="8"/>
      <c r="J269" s="5"/>
      <c r="K269" s="8"/>
      <c r="L269" s="41"/>
      <c r="M269" s="52"/>
      <c r="N269" s="130"/>
      <c r="O269" s="53"/>
      <c r="P269" s="8"/>
      <c r="Q269" s="8"/>
      <c r="R269" s="8"/>
      <c r="S269" s="8"/>
      <c r="T269" s="42"/>
      <c r="U269" s="8"/>
      <c r="V269" s="46"/>
      <c r="W269" s="46"/>
      <c r="X269" s="47"/>
      <c r="Y269" s="47"/>
      <c r="Z269" s="8"/>
      <c r="AA269" s="43"/>
      <c r="AB269" s="44"/>
      <c r="AC269" s="44"/>
      <c r="AD269" s="44"/>
      <c r="AE269" s="44"/>
      <c r="AF269" s="44"/>
      <c r="AG269" s="44"/>
      <c r="AH269" s="20">
        <f t="shared" si="12"/>
        <v>0</v>
      </c>
      <c r="AI269" s="43"/>
      <c r="AJ269" s="95"/>
      <c r="AK269" s="95"/>
      <c r="AL269" s="95"/>
      <c r="AM269" s="95"/>
      <c r="AN269" s="95"/>
      <c r="AO269" s="21">
        <f t="shared" si="13"/>
        <v>0</v>
      </c>
      <c r="AP269" s="50"/>
      <c r="AQ269" s="45"/>
      <c r="AR269" s="45"/>
      <c r="AS269" s="8"/>
      <c r="AT269" s="43"/>
      <c r="AU269" s="8"/>
      <c r="AV269" s="8"/>
      <c r="AW269" s="5"/>
      <c r="AX269" s="43"/>
      <c r="AY269" s="81"/>
      <c r="AZ269" s="83" t="str">
        <f t="shared" si="14"/>
        <v>DRC</v>
      </c>
      <c r="BA269" s="83" t="e">
        <f>VLOOKUP(DRC_Activite[[#This Row],[Province*]],Table19[],2,FALSE)</f>
        <v>#N/A</v>
      </c>
      <c r="BB269" s="83" t="e">
        <f>VLOOKUP(DRC_Activite[[#This Row],[Territoire*]],Table18[[Territoire]:[Code Territoire]],3,FALSE)</f>
        <v>#N/A</v>
      </c>
      <c r="BC269" s="83" t="e">
        <f>VLOOKUP(DRC_Activite[[#This Row],[Zone de santé*]],Table17[[Zone de Santé]:[Pcode ZS]],4,FALSE)</f>
        <v>#N/A</v>
      </c>
      <c r="BD269" s="128" t="str">
        <f>DRC_Activite[[#This Row],[Typologie de l''activité*]]&amp;DRC_Activite[[#This Row],[Modalités d''intervention*]]</f>
        <v/>
      </c>
    </row>
    <row r="270" spans="1:56" x14ac:dyDescent="0.35">
      <c r="A270" s="48"/>
      <c r="B270" s="5"/>
      <c r="C270" s="8"/>
      <c r="D270" s="8"/>
      <c r="E270" s="40" t="str">
        <f>IFERROR(VLOOKUP(DRC_Activite[[#This Row],[Typologie de l''activité*]],atc_os,2,FALSE),"")</f>
        <v/>
      </c>
      <c r="F270" s="8"/>
      <c r="G270" s="8"/>
      <c r="H270" s="8"/>
      <c r="I270" s="8"/>
      <c r="J270" s="5"/>
      <c r="K270" s="8"/>
      <c r="L270" s="41"/>
      <c r="M270" s="52"/>
      <c r="N270" s="130"/>
      <c r="O270" s="53"/>
      <c r="P270" s="8"/>
      <c r="Q270" s="8"/>
      <c r="R270" s="8"/>
      <c r="S270" s="8"/>
      <c r="T270" s="42"/>
      <c r="U270" s="8"/>
      <c r="V270" s="46"/>
      <c r="W270" s="46"/>
      <c r="X270" s="47"/>
      <c r="Y270" s="47"/>
      <c r="Z270" s="8"/>
      <c r="AA270" s="43"/>
      <c r="AB270" s="44"/>
      <c r="AC270" s="44"/>
      <c r="AD270" s="44"/>
      <c r="AE270" s="44"/>
      <c r="AF270" s="44"/>
      <c r="AG270" s="44"/>
      <c r="AH270" s="20">
        <f t="shared" si="12"/>
        <v>0</v>
      </c>
      <c r="AI270" s="43"/>
      <c r="AJ270" s="95"/>
      <c r="AK270" s="95"/>
      <c r="AL270" s="95"/>
      <c r="AM270" s="95"/>
      <c r="AN270" s="95"/>
      <c r="AO270" s="21">
        <f t="shared" si="13"/>
        <v>0</v>
      </c>
      <c r="AP270" s="50"/>
      <c r="AQ270" s="45"/>
      <c r="AR270" s="45"/>
      <c r="AS270" s="8"/>
      <c r="AT270" s="43"/>
      <c r="AU270" s="8"/>
      <c r="AV270" s="8"/>
      <c r="AW270" s="5"/>
      <c r="AX270" s="43"/>
      <c r="AY270" s="81"/>
      <c r="AZ270" s="83" t="str">
        <f t="shared" si="14"/>
        <v>DRC</v>
      </c>
      <c r="BA270" s="83" t="e">
        <f>VLOOKUP(DRC_Activite[[#This Row],[Province*]],Table19[],2,FALSE)</f>
        <v>#N/A</v>
      </c>
      <c r="BB270" s="83" t="e">
        <f>VLOOKUP(DRC_Activite[[#This Row],[Territoire*]],Table18[[Territoire]:[Code Territoire]],3,FALSE)</f>
        <v>#N/A</v>
      </c>
      <c r="BC270" s="83" t="e">
        <f>VLOOKUP(DRC_Activite[[#This Row],[Zone de santé*]],Table17[[Zone de Santé]:[Pcode ZS]],4,FALSE)</f>
        <v>#N/A</v>
      </c>
      <c r="BD270" s="128" t="str">
        <f>DRC_Activite[[#This Row],[Typologie de l''activité*]]&amp;DRC_Activite[[#This Row],[Modalités d''intervention*]]</f>
        <v/>
      </c>
    </row>
    <row r="271" spans="1:56" x14ac:dyDescent="0.35">
      <c r="A271" s="48"/>
      <c r="B271" s="5"/>
      <c r="C271" s="8"/>
      <c r="D271" s="8"/>
      <c r="E271" s="40" t="str">
        <f>IFERROR(VLOOKUP(DRC_Activite[[#This Row],[Typologie de l''activité*]],atc_os,2,FALSE),"")</f>
        <v/>
      </c>
      <c r="F271" s="8"/>
      <c r="G271" s="8"/>
      <c r="H271" s="8"/>
      <c r="I271" s="8"/>
      <c r="J271" s="5"/>
      <c r="K271" s="8"/>
      <c r="L271" s="41"/>
      <c r="M271" s="52"/>
      <c r="N271" s="130"/>
      <c r="O271" s="53"/>
      <c r="P271" s="8"/>
      <c r="Q271" s="8"/>
      <c r="R271" s="8"/>
      <c r="S271" s="8"/>
      <c r="T271" s="42"/>
      <c r="U271" s="8"/>
      <c r="V271" s="46"/>
      <c r="W271" s="46"/>
      <c r="X271" s="47"/>
      <c r="Y271" s="47"/>
      <c r="Z271" s="8"/>
      <c r="AA271" s="43"/>
      <c r="AB271" s="44"/>
      <c r="AC271" s="44"/>
      <c r="AD271" s="44"/>
      <c r="AE271" s="44"/>
      <c r="AF271" s="44"/>
      <c r="AG271" s="44"/>
      <c r="AH271" s="20">
        <f t="shared" si="12"/>
        <v>0</v>
      </c>
      <c r="AI271" s="43"/>
      <c r="AJ271" s="95"/>
      <c r="AK271" s="95"/>
      <c r="AL271" s="95"/>
      <c r="AM271" s="95"/>
      <c r="AN271" s="95"/>
      <c r="AO271" s="21">
        <f t="shared" si="13"/>
        <v>0</v>
      </c>
      <c r="AP271" s="50"/>
      <c r="AQ271" s="45"/>
      <c r="AR271" s="45"/>
      <c r="AS271" s="8"/>
      <c r="AT271" s="43"/>
      <c r="AU271" s="8"/>
      <c r="AV271" s="8"/>
      <c r="AW271" s="5"/>
      <c r="AX271" s="43"/>
      <c r="AY271" s="81"/>
      <c r="AZ271" s="83" t="str">
        <f t="shared" si="14"/>
        <v>DRC</v>
      </c>
      <c r="BA271" s="83" t="e">
        <f>VLOOKUP(DRC_Activite[[#This Row],[Province*]],Table19[],2,FALSE)</f>
        <v>#N/A</v>
      </c>
      <c r="BB271" s="83" t="e">
        <f>VLOOKUP(DRC_Activite[[#This Row],[Territoire*]],Table18[[Territoire]:[Code Territoire]],3,FALSE)</f>
        <v>#N/A</v>
      </c>
      <c r="BC271" s="83" t="e">
        <f>VLOOKUP(DRC_Activite[[#This Row],[Zone de santé*]],Table17[[Zone de Santé]:[Pcode ZS]],4,FALSE)</f>
        <v>#N/A</v>
      </c>
      <c r="BD271" s="128" t="str">
        <f>DRC_Activite[[#This Row],[Typologie de l''activité*]]&amp;DRC_Activite[[#This Row],[Modalités d''intervention*]]</f>
        <v/>
      </c>
    </row>
    <row r="272" spans="1:56" x14ac:dyDescent="0.35">
      <c r="A272" s="48"/>
      <c r="B272" s="5"/>
      <c r="C272" s="8"/>
      <c r="D272" s="8"/>
      <c r="E272" s="40" t="str">
        <f>IFERROR(VLOOKUP(DRC_Activite[[#This Row],[Typologie de l''activité*]],atc_os,2,FALSE),"")</f>
        <v/>
      </c>
      <c r="F272" s="8"/>
      <c r="G272" s="8"/>
      <c r="H272" s="8"/>
      <c r="I272" s="8"/>
      <c r="J272" s="5"/>
      <c r="K272" s="8"/>
      <c r="L272" s="41"/>
      <c r="M272" s="52"/>
      <c r="N272" s="130"/>
      <c r="O272" s="53"/>
      <c r="P272" s="8"/>
      <c r="Q272" s="8"/>
      <c r="R272" s="8"/>
      <c r="S272" s="8"/>
      <c r="T272" s="42"/>
      <c r="U272" s="8"/>
      <c r="V272" s="46"/>
      <c r="W272" s="46"/>
      <c r="X272" s="47"/>
      <c r="Y272" s="47"/>
      <c r="Z272" s="8"/>
      <c r="AA272" s="43"/>
      <c r="AB272" s="44"/>
      <c r="AC272" s="44"/>
      <c r="AD272" s="44"/>
      <c r="AE272" s="44"/>
      <c r="AF272" s="44"/>
      <c r="AG272" s="44"/>
      <c r="AH272" s="20">
        <f t="shared" si="12"/>
        <v>0</v>
      </c>
      <c r="AI272" s="43"/>
      <c r="AJ272" s="95"/>
      <c r="AK272" s="95"/>
      <c r="AL272" s="95"/>
      <c r="AM272" s="95"/>
      <c r="AN272" s="95"/>
      <c r="AO272" s="21">
        <f t="shared" si="13"/>
        <v>0</v>
      </c>
      <c r="AP272" s="50"/>
      <c r="AQ272" s="45"/>
      <c r="AR272" s="45"/>
      <c r="AS272" s="8"/>
      <c r="AT272" s="43"/>
      <c r="AU272" s="8"/>
      <c r="AV272" s="8"/>
      <c r="AW272" s="5"/>
      <c r="AX272" s="43"/>
      <c r="AY272" s="81"/>
      <c r="AZ272" s="83" t="str">
        <f t="shared" si="14"/>
        <v>DRC</v>
      </c>
      <c r="BA272" s="83" t="e">
        <f>VLOOKUP(DRC_Activite[[#This Row],[Province*]],Table19[],2,FALSE)</f>
        <v>#N/A</v>
      </c>
      <c r="BB272" s="83" t="e">
        <f>VLOOKUP(DRC_Activite[[#This Row],[Territoire*]],Table18[[Territoire]:[Code Territoire]],3,FALSE)</f>
        <v>#N/A</v>
      </c>
      <c r="BC272" s="83" t="e">
        <f>VLOOKUP(DRC_Activite[[#This Row],[Zone de santé*]],Table17[[Zone de Santé]:[Pcode ZS]],4,FALSE)</f>
        <v>#N/A</v>
      </c>
      <c r="BD272" s="128" t="str">
        <f>DRC_Activite[[#This Row],[Typologie de l''activité*]]&amp;DRC_Activite[[#This Row],[Modalités d''intervention*]]</f>
        <v/>
      </c>
    </row>
    <row r="273" spans="1:56" x14ac:dyDescent="0.35">
      <c r="A273" s="48"/>
      <c r="B273" s="5"/>
      <c r="C273" s="8"/>
      <c r="D273" s="8"/>
      <c r="E273" s="40" t="str">
        <f>IFERROR(VLOOKUP(DRC_Activite[[#This Row],[Typologie de l''activité*]],atc_os,2,FALSE),"")</f>
        <v/>
      </c>
      <c r="F273" s="8"/>
      <c r="G273" s="8"/>
      <c r="H273" s="8"/>
      <c r="I273" s="8"/>
      <c r="J273" s="5"/>
      <c r="K273" s="8"/>
      <c r="L273" s="41"/>
      <c r="M273" s="52"/>
      <c r="N273" s="130"/>
      <c r="O273" s="53"/>
      <c r="P273" s="8"/>
      <c r="Q273" s="8"/>
      <c r="R273" s="8"/>
      <c r="S273" s="8"/>
      <c r="T273" s="42"/>
      <c r="U273" s="8"/>
      <c r="V273" s="46"/>
      <c r="W273" s="46"/>
      <c r="X273" s="47"/>
      <c r="Y273" s="47"/>
      <c r="Z273" s="8"/>
      <c r="AA273" s="43"/>
      <c r="AB273" s="44"/>
      <c r="AC273" s="44"/>
      <c r="AD273" s="44"/>
      <c r="AE273" s="44"/>
      <c r="AF273" s="44"/>
      <c r="AG273" s="44"/>
      <c r="AH273" s="20">
        <f t="shared" si="12"/>
        <v>0</v>
      </c>
      <c r="AI273" s="43"/>
      <c r="AJ273" s="95"/>
      <c r="AK273" s="95"/>
      <c r="AL273" s="95"/>
      <c r="AM273" s="95"/>
      <c r="AN273" s="95"/>
      <c r="AO273" s="21">
        <f t="shared" si="13"/>
        <v>0</v>
      </c>
      <c r="AP273" s="50"/>
      <c r="AQ273" s="45"/>
      <c r="AR273" s="45"/>
      <c r="AS273" s="8"/>
      <c r="AT273" s="43"/>
      <c r="AU273" s="8"/>
      <c r="AV273" s="8"/>
      <c r="AW273" s="5"/>
      <c r="AX273" s="43"/>
      <c r="AY273" s="81"/>
      <c r="AZ273" s="83" t="str">
        <f t="shared" si="14"/>
        <v>DRC</v>
      </c>
      <c r="BA273" s="83" t="e">
        <f>VLOOKUP(DRC_Activite[[#This Row],[Province*]],Table19[],2,FALSE)</f>
        <v>#N/A</v>
      </c>
      <c r="BB273" s="83" t="e">
        <f>VLOOKUP(DRC_Activite[[#This Row],[Territoire*]],Table18[[Territoire]:[Code Territoire]],3,FALSE)</f>
        <v>#N/A</v>
      </c>
      <c r="BC273" s="83" t="e">
        <f>VLOOKUP(DRC_Activite[[#This Row],[Zone de santé*]],Table17[[Zone de Santé]:[Pcode ZS]],4,FALSE)</f>
        <v>#N/A</v>
      </c>
      <c r="BD273" s="128" t="str">
        <f>DRC_Activite[[#This Row],[Typologie de l''activité*]]&amp;DRC_Activite[[#This Row],[Modalités d''intervention*]]</f>
        <v/>
      </c>
    </row>
    <row r="274" spans="1:56" x14ac:dyDescent="0.35">
      <c r="A274" s="48"/>
      <c r="B274" s="5"/>
      <c r="C274" s="8"/>
      <c r="D274" s="8"/>
      <c r="E274" s="40" t="str">
        <f>IFERROR(VLOOKUP(DRC_Activite[[#This Row],[Typologie de l''activité*]],atc_os,2,FALSE),"")</f>
        <v/>
      </c>
      <c r="F274" s="8"/>
      <c r="G274" s="8"/>
      <c r="H274" s="8"/>
      <c r="I274" s="8"/>
      <c r="J274" s="5"/>
      <c r="K274" s="8"/>
      <c r="L274" s="41"/>
      <c r="M274" s="52"/>
      <c r="N274" s="130"/>
      <c r="O274" s="53"/>
      <c r="P274" s="8"/>
      <c r="Q274" s="8"/>
      <c r="R274" s="8"/>
      <c r="S274" s="8"/>
      <c r="T274" s="42"/>
      <c r="U274" s="8"/>
      <c r="V274" s="46"/>
      <c r="W274" s="46"/>
      <c r="X274" s="47"/>
      <c r="Y274" s="47"/>
      <c r="Z274" s="8"/>
      <c r="AA274" s="43"/>
      <c r="AB274" s="44"/>
      <c r="AC274" s="44"/>
      <c r="AD274" s="44"/>
      <c r="AE274" s="44"/>
      <c r="AF274" s="44"/>
      <c r="AG274" s="44"/>
      <c r="AH274" s="20">
        <f t="shared" si="12"/>
        <v>0</v>
      </c>
      <c r="AI274" s="43"/>
      <c r="AJ274" s="95"/>
      <c r="AK274" s="95"/>
      <c r="AL274" s="95"/>
      <c r="AM274" s="95"/>
      <c r="AN274" s="95"/>
      <c r="AO274" s="21">
        <f t="shared" si="13"/>
        <v>0</v>
      </c>
      <c r="AP274" s="50"/>
      <c r="AQ274" s="45"/>
      <c r="AR274" s="45"/>
      <c r="AS274" s="8"/>
      <c r="AT274" s="43"/>
      <c r="AU274" s="8"/>
      <c r="AV274" s="8"/>
      <c r="AW274" s="5"/>
      <c r="AX274" s="43"/>
      <c r="AY274" s="81"/>
      <c r="AZ274" s="83" t="str">
        <f t="shared" si="14"/>
        <v>DRC</v>
      </c>
      <c r="BA274" s="83" t="e">
        <f>VLOOKUP(DRC_Activite[[#This Row],[Province*]],Table19[],2,FALSE)</f>
        <v>#N/A</v>
      </c>
      <c r="BB274" s="83" t="e">
        <f>VLOOKUP(DRC_Activite[[#This Row],[Territoire*]],Table18[[Territoire]:[Code Territoire]],3,FALSE)</f>
        <v>#N/A</v>
      </c>
      <c r="BC274" s="83" t="e">
        <f>VLOOKUP(DRC_Activite[[#This Row],[Zone de santé*]],Table17[[Zone de Santé]:[Pcode ZS]],4,FALSE)</f>
        <v>#N/A</v>
      </c>
      <c r="BD274" s="128" t="str">
        <f>DRC_Activite[[#This Row],[Typologie de l''activité*]]&amp;DRC_Activite[[#This Row],[Modalités d''intervention*]]</f>
        <v/>
      </c>
    </row>
    <row r="275" spans="1:56" x14ac:dyDescent="0.35">
      <c r="A275" s="48"/>
      <c r="B275" s="5"/>
      <c r="C275" s="8"/>
      <c r="D275" s="8"/>
      <c r="E275" s="40" t="str">
        <f>IFERROR(VLOOKUP(DRC_Activite[[#This Row],[Typologie de l''activité*]],atc_os,2,FALSE),"")</f>
        <v/>
      </c>
      <c r="F275" s="8"/>
      <c r="G275" s="8"/>
      <c r="H275" s="8"/>
      <c r="I275" s="8"/>
      <c r="J275" s="5"/>
      <c r="K275" s="8"/>
      <c r="L275" s="41"/>
      <c r="M275" s="52"/>
      <c r="N275" s="130"/>
      <c r="O275" s="53"/>
      <c r="P275" s="8"/>
      <c r="Q275" s="8"/>
      <c r="R275" s="8"/>
      <c r="S275" s="8"/>
      <c r="T275" s="42"/>
      <c r="U275" s="8"/>
      <c r="V275" s="46"/>
      <c r="W275" s="46"/>
      <c r="X275" s="47"/>
      <c r="Y275" s="47"/>
      <c r="Z275" s="8"/>
      <c r="AA275" s="43"/>
      <c r="AB275" s="44"/>
      <c r="AC275" s="44"/>
      <c r="AD275" s="44"/>
      <c r="AE275" s="44"/>
      <c r="AF275" s="44"/>
      <c r="AG275" s="44"/>
      <c r="AH275" s="20">
        <f t="shared" si="12"/>
        <v>0</v>
      </c>
      <c r="AI275" s="43"/>
      <c r="AJ275" s="95"/>
      <c r="AK275" s="95"/>
      <c r="AL275" s="95"/>
      <c r="AM275" s="95"/>
      <c r="AN275" s="95"/>
      <c r="AO275" s="21">
        <f t="shared" si="13"/>
        <v>0</v>
      </c>
      <c r="AP275" s="50"/>
      <c r="AQ275" s="45"/>
      <c r="AR275" s="45"/>
      <c r="AS275" s="8"/>
      <c r="AT275" s="43"/>
      <c r="AU275" s="8"/>
      <c r="AV275" s="8"/>
      <c r="AW275" s="5"/>
      <c r="AX275" s="43"/>
      <c r="AY275" s="81"/>
      <c r="AZ275" s="83" t="str">
        <f t="shared" si="14"/>
        <v>DRC</v>
      </c>
      <c r="BA275" s="83" t="e">
        <f>VLOOKUP(DRC_Activite[[#This Row],[Province*]],Table19[],2,FALSE)</f>
        <v>#N/A</v>
      </c>
      <c r="BB275" s="83" t="e">
        <f>VLOOKUP(DRC_Activite[[#This Row],[Territoire*]],Table18[[Territoire]:[Code Territoire]],3,FALSE)</f>
        <v>#N/A</v>
      </c>
      <c r="BC275" s="83" t="e">
        <f>VLOOKUP(DRC_Activite[[#This Row],[Zone de santé*]],Table17[[Zone de Santé]:[Pcode ZS]],4,FALSE)</f>
        <v>#N/A</v>
      </c>
      <c r="BD275" s="128" t="str">
        <f>DRC_Activite[[#This Row],[Typologie de l''activité*]]&amp;DRC_Activite[[#This Row],[Modalités d''intervention*]]</f>
        <v/>
      </c>
    </row>
    <row r="276" spans="1:56" x14ac:dyDescent="0.35">
      <c r="A276" s="48"/>
      <c r="B276" s="5"/>
      <c r="C276" s="8"/>
      <c r="D276" s="8"/>
      <c r="E276" s="40" t="str">
        <f>IFERROR(VLOOKUP(DRC_Activite[[#This Row],[Typologie de l''activité*]],atc_os,2,FALSE),"")</f>
        <v/>
      </c>
      <c r="F276" s="8"/>
      <c r="G276" s="8"/>
      <c r="H276" s="8"/>
      <c r="I276" s="8"/>
      <c r="J276" s="5"/>
      <c r="K276" s="8"/>
      <c r="L276" s="41"/>
      <c r="M276" s="52"/>
      <c r="N276" s="130"/>
      <c r="O276" s="53"/>
      <c r="P276" s="8"/>
      <c r="Q276" s="8"/>
      <c r="R276" s="8"/>
      <c r="S276" s="8"/>
      <c r="T276" s="42"/>
      <c r="U276" s="8"/>
      <c r="V276" s="46"/>
      <c r="W276" s="46"/>
      <c r="X276" s="47"/>
      <c r="Y276" s="47"/>
      <c r="Z276" s="8"/>
      <c r="AA276" s="43"/>
      <c r="AB276" s="44"/>
      <c r="AC276" s="44"/>
      <c r="AD276" s="44"/>
      <c r="AE276" s="44"/>
      <c r="AF276" s="44"/>
      <c r="AG276" s="44"/>
      <c r="AH276" s="20">
        <f t="shared" si="12"/>
        <v>0</v>
      </c>
      <c r="AI276" s="43"/>
      <c r="AJ276" s="95"/>
      <c r="AK276" s="95"/>
      <c r="AL276" s="95"/>
      <c r="AM276" s="95"/>
      <c r="AN276" s="95"/>
      <c r="AO276" s="21">
        <f t="shared" si="13"/>
        <v>0</v>
      </c>
      <c r="AP276" s="50"/>
      <c r="AQ276" s="45"/>
      <c r="AR276" s="45"/>
      <c r="AS276" s="8"/>
      <c r="AT276" s="43"/>
      <c r="AU276" s="8"/>
      <c r="AV276" s="8"/>
      <c r="AW276" s="5"/>
      <c r="AX276" s="43"/>
      <c r="AY276" s="81"/>
      <c r="AZ276" s="83" t="str">
        <f t="shared" si="14"/>
        <v>DRC</v>
      </c>
      <c r="BA276" s="83" t="e">
        <f>VLOOKUP(DRC_Activite[[#This Row],[Province*]],Table19[],2,FALSE)</f>
        <v>#N/A</v>
      </c>
      <c r="BB276" s="83" t="e">
        <f>VLOOKUP(DRC_Activite[[#This Row],[Territoire*]],Table18[[Territoire]:[Code Territoire]],3,FALSE)</f>
        <v>#N/A</v>
      </c>
      <c r="BC276" s="83" t="e">
        <f>VLOOKUP(DRC_Activite[[#This Row],[Zone de santé*]],Table17[[Zone de Santé]:[Pcode ZS]],4,FALSE)</f>
        <v>#N/A</v>
      </c>
      <c r="BD276" s="128" t="str">
        <f>DRC_Activite[[#This Row],[Typologie de l''activité*]]&amp;DRC_Activite[[#This Row],[Modalités d''intervention*]]</f>
        <v/>
      </c>
    </row>
    <row r="277" spans="1:56" x14ac:dyDescent="0.35">
      <c r="A277" s="48"/>
      <c r="B277" s="5"/>
      <c r="C277" s="8"/>
      <c r="D277" s="8"/>
      <c r="E277" s="40" t="str">
        <f>IFERROR(VLOOKUP(DRC_Activite[[#This Row],[Typologie de l''activité*]],atc_os,2,FALSE),"")</f>
        <v/>
      </c>
      <c r="F277" s="8"/>
      <c r="G277" s="8"/>
      <c r="H277" s="8"/>
      <c r="I277" s="8"/>
      <c r="J277" s="5"/>
      <c r="K277" s="8"/>
      <c r="L277" s="41"/>
      <c r="M277" s="52"/>
      <c r="N277" s="130"/>
      <c r="O277" s="53"/>
      <c r="P277" s="8"/>
      <c r="Q277" s="8"/>
      <c r="R277" s="8"/>
      <c r="S277" s="8"/>
      <c r="T277" s="42"/>
      <c r="U277" s="8"/>
      <c r="V277" s="46"/>
      <c r="W277" s="46"/>
      <c r="X277" s="47"/>
      <c r="Y277" s="47"/>
      <c r="Z277" s="8"/>
      <c r="AA277" s="43"/>
      <c r="AB277" s="44"/>
      <c r="AC277" s="44"/>
      <c r="AD277" s="44"/>
      <c r="AE277" s="44"/>
      <c r="AF277" s="44"/>
      <c r="AG277" s="44"/>
      <c r="AH277" s="20">
        <f t="shared" si="12"/>
        <v>0</v>
      </c>
      <c r="AI277" s="43"/>
      <c r="AJ277" s="95"/>
      <c r="AK277" s="95"/>
      <c r="AL277" s="95"/>
      <c r="AM277" s="95"/>
      <c r="AN277" s="95"/>
      <c r="AO277" s="21">
        <f t="shared" si="13"/>
        <v>0</v>
      </c>
      <c r="AP277" s="50"/>
      <c r="AQ277" s="45"/>
      <c r="AR277" s="45"/>
      <c r="AS277" s="8"/>
      <c r="AT277" s="43"/>
      <c r="AU277" s="8"/>
      <c r="AV277" s="8"/>
      <c r="AW277" s="5"/>
      <c r="AX277" s="43"/>
      <c r="AY277" s="81"/>
      <c r="AZ277" s="83" t="str">
        <f t="shared" si="14"/>
        <v>DRC</v>
      </c>
      <c r="BA277" s="83" t="e">
        <f>VLOOKUP(DRC_Activite[[#This Row],[Province*]],Table19[],2,FALSE)</f>
        <v>#N/A</v>
      </c>
      <c r="BB277" s="83" t="e">
        <f>VLOOKUP(DRC_Activite[[#This Row],[Territoire*]],Table18[[Territoire]:[Code Territoire]],3,FALSE)</f>
        <v>#N/A</v>
      </c>
      <c r="BC277" s="83" t="e">
        <f>VLOOKUP(DRC_Activite[[#This Row],[Zone de santé*]],Table17[[Zone de Santé]:[Pcode ZS]],4,FALSE)</f>
        <v>#N/A</v>
      </c>
      <c r="BD277" s="128" t="str">
        <f>DRC_Activite[[#This Row],[Typologie de l''activité*]]&amp;DRC_Activite[[#This Row],[Modalités d''intervention*]]</f>
        <v/>
      </c>
    </row>
    <row r="278" spans="1:56" x14ac:dyDescent="0.35">
      <c r="A278" s="48"/>
      <c r="B278" s="5"/>
      <c r="C278" s="8"/>
      <c r="D278" s="8"/>
      <c r="E278" s="40" t="str">
        <f>IFERROR(VLOOKUP(DRC_Activite[[#This Row],[Typologie de l''activité*]],atc_os,2,FALSE),"")</f>
        <v/>
      </c>
      <c r="F278" s="8"/>
      <c r="G278" s="8"/>
      <c r="H278" s="8"/>
      <c r="I278" s="8"/>
      <c r="J278" s="5"/>
      <c r="K278" s="8"/>
      <c r="L278" s="41"/>
      <c r="M278" s="52"/>
      <c r="N278" s="130"/>
      <c r="O278" s="53"/>
      <c r="P278" s="8"/>
      <c r="Q278" s="8"/>
      <c r="R278" s="8"/>
      <c r="S278" s="8"/>
      <c r="T278" s="42"/>
      <c r="U278" s="8"/>
      <c r="V278" s="46"/>
      <c r="W278" s="46"/>
      <c r="X278" s="47"/>
      <c r="Y278" s="47"/>
      <c r="Z278" s="8"/>
      <c r="AA278" s="43"/>
      <c r="AB278" s="44"/>
      <c r="AC278" s="44"/>
      <c r="AD278" s="44"/>
      <c r="AE278" s="44"/>
      <c r="AF278" s="44"/>
      <c r="AG278" s="44"/>
      <c r="AH278" s="20">
        <f t="shared" si="12"/>
        <v>0</v>
      </c>
      <c r="AI278" s="43"/>
      <c r="AJ278" s="95"/>
      <c r="AK278" s="95"/>
      <c r="AL278" s="95"/>
      <c r="AM278" s="95"/>
      <c r="AN278" s="95"/>
      <c r="AO278" s="21">
        <f t="shared" si="13"/>
        <v>0</v>
      </c>
      <c r="AP278" s="50"/>
      <c r="AQ278" s="45"/>
      <c r="AR278" s="45"/>
      <c r="AS278" s="8"/>
      <c r="AT278" s="43"/>
      <c r="AU278" s="8"/>
      <c r="AV278" s="8"/>
      <c r="AW278" s="5"/>
      <c r="AX278" s="43"/>
      <c r="AY278" s="81"/>
      <c r="AZ278" s="83" t="str">
        <f t="shared" si="14"/>
        <v>DRC</v>
      </c>
      <c r="BA278" s="83" t="e">
        <f>VLOOKUP(DRC_Activite[[#This Row],[Province*]],Table19[],2,FALSE)</f>
        <v>#N/A</v>
      </c>
      <c r="BB278" s="83" t="e">
        <f>VLOOKUP(DRC_Activite[[#This Row],[Territoire*]],Table18[[Territoire]:[Code Territoire]],3,FALSE)</f>
        <v>#N/A</v>
      </c>
      <c r="BC278" s="83" t="e">
        <f>VLOOKUP(DRC_Activite[[#This Row],[Zone de santé*]],Table17[[Zone de Santé]:[Pcode ZS]],4,FALSE)</f>
        <v>#N/A</v>
      </c>
      <c r="BD278" s="128" t="str">
        <f>DRC_Activite[[#This Row],[Typologie de l''activité*]]&amp;DRC_Activite[[#This Row],[Modalités d''intervention*]]</f>
        <v/>
      </c>
    </row>
    <row r="279" spans="1:56" x14ac:dyDescent="0.35">
      <c r="A279" s="48"/>
      <c r="B279" s="5"/>
      <c r="C279" s="8"/>
      <c r="D279" s="8"/>
      <c r="E279" s="40" t="str">
        <f>IFERROR(VLOOKUP(DRC_Activite[[#This Row],[Typologie de l''activité*]],atc_os,2,FALSE),"")</f>
        <v/>
      </c>
      <c r="F279" s="8"/>
      <c r="G279" s="8"/>
      <c r="H279" s="8"/>
      <c r="I279" s="8"/>
      <c r="J279" s="5"/>
      <c r="K279" s="8"/>
      <c r="L279" s="41"/>
      <c r="M279" s="52"/>
      <c r="N279" s="130"/>
      <c r="O279" s="53"/>
      <c r="P279" s="8"/>
      <c r="Q279" s="8"/>
      <c r="R279" s="8"/>
      <c r="S279" s="8"/>
      <c r="T279" s="42"/>
      <c r="U279" s="8"/>
      <c r="V279" s="46"/>
      <c r="W279" s="46"/>
      <c r="X279" s="47"/>
      <c r="Y279" s="47"/>
      <c r="Z279" s="8"/>
      <c r="AA279" s="43"/>
      <c r="AB279" s="44"/>
      <c r="AC279" s="44"/>
      <c r="AD279" s="44"/>
      <c r="AE279" s="44"/>
      <c r="AF279" s="44"/>
      <c r="AG279" s="44"/>
      <c r="AH279" s="20">
        <f t="shared" si="12"/>
        <v>0</v>
      </c>
      <c r="AI279" s="43"/>
      <c r="AJ279" s="95"/>
      <c r="AK279" s="95"/>
      <c r="AL279" s="95"/>
      <c r="AM279" s="95"/>
      <c r="AN279" s="95"/>
      <c r="AO279" s="21">
        <f t="shared" si="13"/>
        <v>0</v>
      </c>
      <c r="AP279" s="50"/>
      <c r="AQ279" s="45"/>
      <c r="AR279" s="45"/>
      <c r="AS279" s="8"/>
      <c r="AT279" s="43"/>
      <c r="AU279" s="8"/>
      <c r="AV279" s="8"/>
      <c r="AW279" s="5"/>
      <c r="AX279" s="43"/>
      <c r="AY279" s="81"/>
      <c r="AZ279" s="83" t="str">
        <f t="shared" si="14"/>
        <v>DRC</v>
      </c>
      <c r="BA279" s="83" t="e">
        <f>VLOOKUP(DRC_Activite[[#This Row],[Province*]],Table19[],2,FALSE)</f>
        <v>#N/A</v>
      </c>
      <c r="BB279" s="83" t="e">
        <f>VLOOKUP(DRC_Activite[[#This Row],[Territoire*]],Table18[[Territoire]:[Code Territoire]],3,FALSE)</f>
        <v>#N/A</v>
      </c>
      <c r="BC279" s="83" t="e">
        <f>VLOOKUP(DRC_Activite[[#This Row],[Zone de santé*]],Table17[[Zone de Santé]:[Pcode ZS]],4,FALSE)</f>
        <v>#N/A</v>
      </c>
      <c r="BD279" s="128" t="str">
        <f>DRC_Activite[[#This Row],[Typologie de l''activité*]]&amp;DRC_Activite[[#This Row],[Modalités d''intervention*]]</f>
        <v/>
      </c>
    </row>
    <row r="280" spans="1:56" x14ac:dyDescent="0.35">
      <c r="A280" s="48"/>
      <c r="B280" s="5"/>
      <c r="C280" s="8"/>
      <c r="D280" s="8"/>
      <c r="E280" s="40" t="str">
        <f>IFERROR(VLOOKUP(DRC_Activite[[#This Row],[Typologie de l''activité*]],atc_os,2,FALSE),"")</f>
        <v/>
      </c>
      <c r="F280" s="8"/>
      <c r="G280" s="8"/>
      <c r="H280" s="8"/>
      <c r="I280" s="8"/>
      <c r="J280" s="5"/>
      <c r="K280" s="8"/>
      <c r="L280" s="41"/>
      <c r="M280" s="52"/>
      <c r="N280" s="130"/>
      <c r="O280" s="53"/>
      <c r="P280" s="8"/>
      <c r="Q280" s="8"/>
      <c r="R280" s="8"/>
      <c r="S280" s="8"/>
      <c r="T280" s="42"/>
      <c r="U280" s="8"/>
      <c r="V280" s="46"/>
      <c r="W280" s="46"/>
      <c r="X280" s="47"/>
      <c r="Y280" s="47"/>
      <c r="Z280" s="8"/>
      <c r="AA280" s="43"/>
      <c r="AB280" s="44"/>
      <c r="AC280" s="44"/>
      <c r="AD280" s="44"/>
      <c r="AE280" s="44"/>
      <c r="AF280" s="44"/>
      <c r="AG280" s="44"/>
      <c r="AH280" s="20">
        <f t="shared" si="12"/>
        <v>0</v>
      </c>
      <c r="AI280" s="43"/>
      <c r="AJ280" s="95"/>
      <c r="AK280" s="95"/>
      <c r="AL280" s="95"/>
      <c r="AM280" s="95"/>
      <c r="AN280" s="95"/>
      <c r="AO280" s="21">
        <f t="shared" si="13"/>
        <v>0</v>
      </c>
      <c r="AP280" s="50"/>
      <c r="AQ280" s="45"/>
      <c r="AR280" s="45"/>
      <c r="AS280" s="8"/>
      <c r="AT280" s="43"/>
      <c r="AU280" s="8"/>
      <c r="AV280" s="8"/>
      <c r="AW280" s="5"/>
      <c r="AX280" s="43"/>
      <c r="AY280" s="81"/>
      <c r="AZ280" s="83" t="str">
        <f t="shared" si="14"/>
        <v>DRC</v>
      </c>
      <c r="BA280" s="83" t="e">
        <f>VLOOKUP(DRC_Activite[[#This Row],[Province*]],Table19[],2,FALSE)</f>
        <v>#N/A</v>
      </c>
      <c r="BB280" s="83" t="e">
        <f>VLOOKUP(DRC_Activite[[#This Row],[Territoire*]],Table18[[Territoire]:[Code Territoire]],3,FALSE)</f>
        <v>#N/A</v>
      </c>
      <c r="BC280" s="83" t="e">
        <f>VLOOKUP(DRC_Activite[[#This Row],[Zone de santé*]],Table17[[Zone de Santé]:[Pcode ZS]],4,FALSE)</f>
        <v>#N/A</v>
      </c>
      <c r="BD280" s="128" t="str">
        <f>DRC_Activite[[#This Row],[Typologie de l''activité*]]&amp;DRC_Activite[[#This Row],[Modalités d''intervention*]]</f>
        <v/>
      </c>
    </row>
    <row r="281" spans="1:56" x14ac:dyDescent="0.35">
      <c r="A281" s="48"/>
      <c r="B281" s="5"/>
      <c r="C281" s="8"/>
      <c r="D281" s="8"/>
      <c r="E281" s="40" t="str">
        <f>IFERROR(VLOOKUP(DRC_Activite[[#This Row],[Typologie de l''activité*]],atc_os,2,FALSE),"")</f>
        <v/>
      </c>
      <c r="F281" s="8"/>
      <c r="G281" s="8"/>
      <c r="H281" s="8"/>
      <c r="I281" s="8"/>
      <c r="J281" s="5"/>
      <c r="K281" s="8"/>
      <c r="L281" s="41"/>
      <c r="M281" s="52"/>
      <c r="N281" s="130"/>
      <c r="O281" s="53"/>
      <c r="P281" s="8"/>
      <c r="Q281" s="8"/>
      <c r="R281" s="8"/>
      <c r="S281" s="8"/>
      <c r="T281" s="42"/>
      <c r="U281" s="8"/>
      <c r="V281" s="46"/>
      <c r="W281" s="46"/>
      <c r="X281" s="47"/>
      <c r="Y281" s="47"/>
      <c r="Z281" s="8"/>
      <c r="AA281" s="43"/>
      <c r="AB281" s="44"/>
      <c r="AC281" s="44"/>
      <c r="AD281" s="44"/>
      <c r="AE281" s="44"/>
      <c r="AF281" s="44"/>
      <c r="AG281" s="44"/>
      <c r="AH281" s="20">
        <f t="shared" si="12"/>
        <v>0</v>
      </c>
      <c r="AI281" s="43"/>
      <c r="AJ281" s="95"/>
      <c r="AK281" s="95"/>
      <c r="AL281" s="95"/>
      <c r="AM281" s="95"/>
      <c r="AN281" s="95"/>
      <c r="AO281" s="21">
        <f t="shared" si="13"/>
        <v>0</v>
      </c>
      <c r="AP281" s="50"/>
      <c r="AQ281" s="45"/>
      <c r="AR281" s="45"/>
      <c r="AS281" s="8"/>
      <c r="AT281" s="43"/>
      <c r="AU281" s="8"/>
      <c r="AV281" s="8"/>
      <c r="AW281" s="5"/>
      <c r="AX281" s="43"/>
      <c r="AY281" s="81"/>
      <c r="AZ281" s="83" t="str">
        <f t="shared" si="14"/>
        <v>DRC</v>
      </c>
      <c r="BA281" s="83" t="e">
        <f>VLOOKUP(DRC_Activite[[#This Row],[Province*]],Table19[],2,FALSE)</f>
        <v>#N/A</v>
      </c>
      <c r="BB281" s="83" t="e">
        <f>VLOOKUP(DRC_Activite[[#This Row],[Territoire*]],Table18[[Territoire]:[Code Territoire]],3,FALSE)</f>
        <v>#N/A</v>
      </c>
      <c r="BC281" s="83" t="e">
        <f>VLOOKUP(DRC_Activite[[#This Row],[Zone de santé*]],Table17[[Zone de Santé]:[Pcode ZS]],4,FALSE)</f>
        <v>#N/A</v>
      </c>
      <c r="BD281" s="128" t="str">
        <f>DRC_Activite[[#This Row],[Typologie de l''activité*]]&amp;DRC_Activite[[#This Row],[Modalités d''intervention*]]</f>
        <v/>
      </c>
    </row>
    <row r="282" spans="1:56" x14ac:dyDescent="0.35">
      <c r="A282" s="48"/>
      <c r="B282" s="5"/>
      <c r="C282" s="8"/>
      <c r="D282" s="8"/>
      <c r="E282" s="40" t="str">
        <f>IFERROR(VLOOKUP(DRC_Activite[[#This Row],[Typologie de l''activité*]],atc_os,2,FALSE),"")</f>
        <v/>
      </c>
      <c r="F282" s="8"/>
      <c r="G282" s="8"/>
      <c r="H282" s="8"/>
      <c r="I282" s="8"/>
      <c r="J282" s="5"/>
      <c r="K282" s="8"/>
      <c r="L282" s="41"/>
      <c r="M282" s="52"/>
      <c r="N282" s="130"/>
      <c r="O282" s="53"/>
      <c r="P282" s="8"/>
      <c r="Q282" s="8"/>
      <c r="R282" s="8"/>
      <c r="S282" s="8"/>
      <c r="T282" s="42"/>
      <c r="U282" s="8"/>
      <c r="V282" s="46"/>
      <c r="W282" s="46"/>
      <c r="X282" s="47"/>
      <c r="Y282" s="47"/>
      <c r="Z282" s="8"/>
      <c r="AA282" s="43"/>
      <c r="AB282" s="44"/>
      <c r="AC282" s="44"/>
      <c r="AD282" s="44"/>
      <c r="AE282" s="44"/>
      <c r="AF282" s="44"/>
      <c r="AG282" s="44"/>
      <c r="AH282" s="20">
        <f t="shared" si="12"/>
        <v>0</v>
      </c>
      <c r="AI282" s="43"/>
      <c r="AJ282" s="95"/>
      <c r="AK282" s="95"/>
      <c r="AL282" s="95"/>
      <c r="AM282" s="95"/>
      <c r="AN282" s="95"/>
      <c r="AO282" s="21">
        <f t="shared" si="13"/>
        <v>0</v>
      </c>
      <c r="AP282" s="50"/>
      <c r="AQ282" s="45"/>
      <c r="AR282" s="45"/>
      <c r="AS282" s="8"/>
      <c r="AT282" s="43"/>
      <c r="AU282" s="8"/>
      <c r="AV282" s="8"/>
      <c r="AW282" s="5"/>
      <c r="AX282" s="43"/>
      <c r="AY282" s="81"/>
      <c r="AZ282" s="83" t="str">
        <f t="shared" si="14"/>
        <v>DRC</v>
      </c>
      <c r="BA282" s="83" t="e">
        <f>VLOOKUP(DRC_Activite[[#This Row],[Province*]],Table19[],2,FALSE)</f>
        <v>#N/A</v>
      </c>
      <c r="BB282" s="83" t="e">
        <f>VLOOKUP(DRC_Activite[[#This Row],[Territoire*]],Table18[[Territoire]:[Code Territoire]],3,FALSE)</f>
        <v>#N/A</v>
      </c>
      <c r="BC282" s="83" t="e">
        <f>VLOOKUP(DRC_Activite[[#This Row],[Zone de santé*]],Table17[[Zone de Santé]:[Pcode ZS]],4,FALSE)</f>
        <v>#N/A</v>
      </c>
      <c r="BD282" s="128" t="str">
        <f>DRC_Activite[[#This Row],[Typologie de l''activité*]]&amp;DRC_Activite[[#This Row],[Modalités d''intervention*]]</f>
        <v/>
      </c>
    </row>
    <row r="283" spans="1:56" x14ac:dyDescent="0.35">
      <c r="A283" s="48"/>
      <c r="B283" s="5"/>
      <c r="C283" s="8"/>
      <c r="D283" s="8"/>
      <c r="E283" s="40" t="str">
        <f>IFERROR(VLOOKUP(DRC_Activite[[#This Row],[Typologie de l''activité*]],atc_os,2,FALSE),"")</f>
        <v/>
      </c>
      <c r="F283" s="8"/>
      <c r="G283" s="8"/>
      <c r="H283" s="8"/>
      <c r="I283" s="8"/>
      <c r="J283" s="5"/>
      <c r="K283" s="8"/>
      <c r="L283" s="41"/>
      <c r="M283" s="52"/>
      <c r="N283" s="130"/>
      <c r="O283" s="53"/>
      <c r="P283" s="8"/>
      <c r="Q283" s="8"/>
      <c r="R283" s="8"/>
      <c r="S283" s="8"/>
      <c r="T283" s="42"/>
      <c r="U283" s="8"/>
      <c r="V283" s="46"/>
      <c r="W283" s="46"/>
      <c r="X283" s="47"/>
      <c r="Y283" s="47"/>
      <c r="Z283" s="8"/>
      <c r="AA283" s="43"/>
      <c r="AB283" s="44"/>
      <c r="AC283" s="44"/>
      <c r="AD283" s="44"/>
      <c r="AE283" s="44"/>
      <c r="AF283" s="44"/>
      <c r="AG283" s="44"/>
      <c r="AH283" s="20">
        <f t="shared" si="12"/>
        <v>0</v>
      </c>
      <c r="AI283" s="43"/>
      <c r="AJ283" s="95"/>
      <c r="AK283" s="95"/>
      <c r="AL283" s="95"/>
      <c r="AM283" s="95"/>
      <c r="AN283" s="95"/>
      <c r="AO283" s="21">
        <f t="shared" si="13"/>
        <v>0</v>
      </c>
      <c r="AP283" s="50"/>
      <c r="AQ283" s="45"/>
      <c r="AR283" s="45"/>
      <c r="AS283" s="8"/>
      <c r="AT283" s="43"/>
      <c r="AU283" s="8"/>
      <c r="AV283" s="8"/>
      <c r="AW283" s="5"/>
      <c r="AX283" s="43"/>
      <c r="AY283" s="81"/>
      <c r="AZ283" s="83" t="str">
        <f t="shared" si="14"/>
        <v>DRC</v>
      </c>
      <c r="BA283" s="83" t="e">
        <f>VLOOKUP(DRC_Activite[[#This Row],[Province*]],Table19[],2,FALSE)</f>
        <v>#N/A</v>
      </c>
      <c r="BB283" s="83" t="e">
        <f>VLOOKUP(DRC_Activite[[#This Row],[Territoire*]],Table18[[Territoire]:[Code Territoire]],3,FALSE)</f>
        <v>#N/A</v>
      </c>
      <c r="BC283" s="83" t="e">
        <f>VLOOKUP(DRC_Activite[[#This Row],[Zone de santé*]],Table17[[Zone de Santé]:[Pcode ZS]],4,FALSE)</f>
        <v>#N/A</v>
      </c>
      <c r="BD283" s="128" t="str">
        <f>DRC_Activite[[#This Row],[Typologie de l''activité*]]&amp;DRC_Activite[[#This Row],[Modalités d''intervention*]]</f>
        <v/>
      </c>
    </row>
    <row r="284" spans="1:56" x14ac:dyDescent="0.35">
      <c r="A284" s="48"/>
      <c r="B284" s="5"/>
      <c r="C284" s="8"/>
      <c r="D284" s="8"/>
      <c r="E284" s="40" t="str">
        <f>IFERROR(VLOOKUP(DRC_Activite[[#This Row],[Typologie de l''activité*]],atc_os,2,FALSE),"")</f>
        <v/>
      </c>
      <c r="F284" s="8"/>
      <c r="G284" s="8"/>
      <c r="H284" s="8"/>
      <c r="I284" s="8"/>
      <c r="J284" s="5"/>
      <c r="K284" s="8"/>
      <c r="L284" s="41"/>
      <c r="M284" s="52"/>
      <c r="N284" s="130"/>
      <c r="O284" s="53"/>
      <c r="P284" s="8"/>
      <c r="Q284" s="8"/>
      <c r="R284" s="8"/>
      <c r="S284" s="8"/>
      <c r="T284" s="42"/>
      <c r="U284" s="8"/>
      <c r="V284" s="46"/>
      <c r="W284" s="46"/>
      <c r="X284" s="47"/>
      <c r="Y284" s="47"/>
      <c r="Z284" s="8"/>
      <c r="AA284" s="43"/>
      <c r="AB284" s="44"/>
      <c r="AC284" s="44"/>
      <c r="AD284" s="44"/>
      <c r="AE284" s="44"/>
      <c r="AF284" s="44"/>
      <c r="AG284" s="44"/>
      <c r="AH284" s="20">
        <f t="shared" si="12"/>
        <v>0</v>
      </c>
      <c r="AI284" s="43"/>
      <c r="AJ284" s="95"/>
      <c r="AK284" s="95"/>
      <c r="AL284" s="95"/>
      <c r="AM284" s="95"/>
      <c r="AN284" s="95"/>
      <c r="AO284" s="21">
        <f t="shared" si="13"/>
        <v>0</v>
      </c>
      <c r="AP284" s="50"/>
      <c r="AQ284" s="45"/>
      <c r="AR284" s="45"/>
      <c r="AS284" s="8"/>
      <c r="AT284" s="43"/>
      <c r="AU284" s="8"/>
      <c r="AV284" s="8"/>
      <c r="AW284" s="5"/>
      <c r="AX284" s="43"/>
      <c r="AY284" s="81"/>
      <c r="AZ284" s="83" t="str">
        <f t="shared" si="14"/>
        <v>DRC</v>
      </c>
      <c r="BA284" s="83" t="e">
        <f>VLOOKUP(DRC_Activite[[#This Row],[Province*]],Table19[],2,FALSE)</f>
        <v>#N/A</v>
      </c>
      <c r="BB284" s="83" t="e">
        <f>VLOOKUP(DRC_Activite[[#This Row],[Territoire*]],Table18[[Territoire]:[Code Territoire]],3,FALSE)</f>
        <v>#N/A</v>
      </c>
      <c r="BC284" s="83" t="e">
        <f>VLOOKUP(DRC_Activite[[#This Row],[Zone de santé*]],Table17[[Zone de Santé]:[Pcode ZS]],4,FALSE)</f>
        <v>#N/A</v>
      </c>
      <c r="BD284" s="128" t="str">
        <f>DRC_Activite[[#This Row],[Typologie de l''activité*]]&amp;DRC_Activite[[#This Row],[Modalités d''intervention*]]</f>
        <v/>
      </c>
    </row>
    <row r="285" spans="1:56" x14ac:dyDescent="0.35">
      <c r="A285" s="48"/>
      <c r="B285" s="5"/>
      <c r="C285" s="8"/>
      <c r="D285" s="8"/>
      <c r="E285" s="40" t="str">
        <f>IFERROR(VLOOKUP(DRC_Activite[[#This Row],[Typologie de l''activité*]],atc_os,2,FALSE),"")</f>
        <v/>
      </c>
      <c r="F285" s="8"/>
      <c r="G285" s="8"/>
      <c r="H285" s="8"/>
      <c r="I285" s="8"/>
      <c r="J285" s="5"/>
      <c r="K285" s="8"/>
      <c r="L285" s="41"/>
      <c r="M285" s="52"/>
      <c r="N285" s="130"/>
      <c r="O285" s="53"/>
      <c r="P285" s="8"/>
      <c r="Q285" s="8"/>
      <c r="R285" s="8"/>
      <c r="S285" s="8"/>
      <c r="T285" s="42"/>
      <c r="U285" s="8"/>
      <c r="V285" s="46"/>
      <c r="W285" s="46"/>
      <c r="X285" s="47"/>
      <c r="Y285" s="47"/>
      <c r="Z285" s="8"/>
      <c r="AA285" s="43"/>
      <c r="AB285" s="44"/>
      <c r="AC285" s="44"/>
      <c r="AD285" s="44"/>
      <c r="AE285" s="44"/>
      <c r="AF285" s="44"/>
      <c r="AG285" s="44"/>
      <c r="AH285" s="20">
        <f t="shared" si="12"/>
        <v>0</v>
      </c>
      <c r="AI285" s="43"/>
      <c r="AJ285" s="95"/>
      <c r="AK285" s="95"/>
      <c r="AL285" s="95"/>
      <c r="AM285" s="95"/>
      <c r="AN285" s="95"/>
      <c r="AO285" s="21">
        <f t="shared" si="13"/>
        <v>0</v>
      </c>
      <c r="AP285" s="50"/>
      <c r="AQ285" s="45"/>
      <c r="AR285" s="45"/>
      <c r="AS285" s="8"/>
      <c r="AT285" s="43"/>
      <c r="AU285" s="8"/>
      <c r="AV285" s="8"/>
      <c r="AW285" s="5"/>
      <c r="AX285" s="43"/>
      <c r="AY285" s="81"/>
      <c r="AZ285" s="83" t="str">
        <f t="shared" si="14"/>
        <v>DRC</v>
      </c>
      <c r="BA285" s="83" t="e">
        <f>VLOOKUP(DRC_Activite[[#This Row],[Province*]],Table19[],2,FALSE)</f>
        <v>#N/A</v>
      </c>
      <c r="BB285" s="83" t="e">
        <f>VLOOKUP(DRC_Activite[[#This Row],[Territoire*]],Table18[[Territoire]:[Code Territoire]],3,FALSE)</f>
        <v>#N/A</v>
      </c>
      <c r="BC285" s="83" t="e">
        <f>VLOOKUP(DRC_Activite[[#This Row],[Zone de santé*]],Table17[[Zone de Santé]:[Pcode ZS]],4,FALSE)</f>
        <v>#N/A</v>
      </c>
      <c r="BD285" s="128" t="str">
        <f>DRC_Activite[[#This Row],[Typologie de l''activité*]]&amp;DRC_Activite[[#This Row],[Modalités d''intervention*]]</f>
        <v/>
      </c>
    </row>
    <row r="286" spans="1:56" x14ac:dyDescent="0.35">
      <c r="A286" s="48"/>
      <c r="B286" s="5"/>
      <c r="C286" s="8"/>
      <c r="D286" s="8"/>
      <c r="E286" s="40" t="str">
        <f>IFERROR(VLOOKUP(DRC_Activite[[#This Row],[Typologie de l''activité*]],atc_os,2,FALSE),"")</f>
        <v/>
      </c>
      <c r="F286" s="8"/>
      <c r="G286" s="8"/>
      <c r="H286" s="8"/>
      <c r="I286" s="8"/>
      <c r="J286" s="5"/>
      <c r="K286" s="8"/>
      <c r="L286" s="41"/>
      <c r="M286" s="52"/>
      <c r="N286" s="130"/>
      <c r="O286" s="53"/>
      <c r="P286" s="8"/>
      <c r="Q286" s="8"/>
      <c r="R286" s="8"/>
      <c r="S286" s="8"/>
      <c r="T286" s="42"/>
      <c r="U286" s="8"/>
      <c r="V286" s="46"/>
      <c r="W286" s="46"/>
      <c r="X286" s="47"/>
      <c r="Y286" s="47"/>
      <c r="Z286" s="8"/>
      <c r="AA286" s="43"/>
      <c r="AB286" s="44"/>
      <c r="AC286" s="44"/>
      <c r="AD286" s="44"/>
      <c r="AE286" s="44"/>
      <c r="AF286" s="44"/>
      <c r="AG286" s="44"/>
      <c r="AH286" s="20">
        <f t="shared" si="12"/>
        <v>0</v>
      </c>
      <c r="AI286" s="43"/>
      <c r="AJ286" s="95"/>
      <c r="AK286" s="95"/>
      <c r="AL286" s="95"/>
      <c r="AM286" s="95"/>
      <c r="AN286" s="95"/>
      <c r="AO286" s="21">
        <f t="shared" si="13"/>
        <v>0</v>
      </c>
      <c r="AP286" s="50"/>
      <c r="AQ286" s="45"/>
      <c r="AR286" s="45"/>
      <c r="AS286" s="8"/>
      <c r="AT286" s="43"/>
      <c r="AU286" s="8"/>
      <c r="AV286" s="8"/>
      <c r="AW286" s="5"/>
      <c r="AX286" s="43"/>
      <c r="AY286" s="81"/>
      <c r="AZ286" s="83" t="str">
        <f t="shared" si="14"/>
        <v>DRC</v>
      </c>
      <c r="BA286" s="83" t="e">
        <f>VLOOKUP(DRC_Activite[[#This Row],[Province*]],Table19[],2,FALSE)</f>
        <v>#N/A</v>
      </c>
      <c r="BB286" s="83" t="e">
        <f>VLOOKUP(DRC_Activite[[#This Row],[Territoire*]],Table18[[Territoire]:[Code Territoire]],3,FALSE)</f>
        <v>#N/A</v>
      </c>
      <c r="BC286" s="83" t="e">
        <f>VLOOKUP(DRC_Activite[[#This Row],[Zone de santé*]],Table17[[Zone de Santé]:[Pcode ZS]],4,FALSE)</f>
        <v>#N/A</v>
      </c>
      <c r="BD286" s="128" t="str">
        <f>DRC_Activite[[#This Row],[Typologie de l''activité*]]&amp;DRC_Activite[[#This Row],[Modalités d''intervention*]]</f>
        <v/>
      </c>
    </row>
    <row r="287" spans="1:56" x14ac:dyDescent="0.35">
      <c r="A287" s="48"/>
      <c r="B287" s="5"/>
      <c r="C287" s="8"/>
      <c r="D287" s="8"/>
      <c r="E287" s="40" t="str">
        <f>IFERROR(VLOOKUP(DRC_Activite[[#This Row],[Typologie de l''activité*]],atc_os,2,FALSE),"")</f>
        <v/>
      </c>
      <c r="F287" s="8"/>
      <c r="G287" s="8"/>
      <c r="H287" s="8"/>
      <c r="I287" s="8"/>
      <c r="J287" s="5"/>
      <c r="K287" s="8"/>
      <c r="L287" s="41"/>
      <c r="M287" s="52"/>
      <c r="N287" s="130"/>
      <c r="O287" s="53"/>
      <c r="P287" s="8"/>
      <c r="Q287" s="8"/>
      <c r="R287" s="8"/>
      <c r="S287" s="8"/>
      <c r="T287" s="42"/>
      <c r="U287" s="8"/>
      <c r="V287" s="46"/>
      <c r="W287" s="46"/>
      <c r="X287" s="47"/>
      <c r="Y287" s="47"/>
      <c r="Z287" s="8"/>
      <c r="AA287" s="43"/>
      <c r="AB287" s="44"/>
      <c r="AC287" s="44"/>
      <c r="AD287" s="44"/>
      <c r="AE287" s="44"/>
      <c r="AF287" s="44"/>
      <c r="AG287" s="44"/>
      <c r="AH287" s="20">
        <f t="shared" si="12"/>
        <v>0</v>
      </c>
      <c r="AI287" s="43"/>
      <c r="AJ287" s="95"/>
      <c r="AK287" s="95"/>
      <c r="AL287" s="95"/>
      <c r="AM287" s="95"/>
      <c r="AN287" s="95"/>
      <c r="AO287" s="21">
        <f t="shared" si="13"/>
        <v>0</v>
      </c>
      <c r="AP287" s="50"/>
      <c r="AQ287" s="45"/>
      <c r="AR287" s="45"/>
      <c r="AS287" s="8"/>
      <c r="AT287" s="43"/>
      <c r="AU287" s="8"/>
      <c r="AV287" s="8"/>
      <c r="AW287" s="5"/>
      <c r="AX287" s="43"/>
      <c r="AY287" s="81"/>
      <c r="AZ287" s="83" t="str">
        <f t="shared" si="14"/>
        <v>DRC</v>
      </c>
      <c r="BA287" s="83" t="e">
        <f>VLOOKUP(DRC_Activite[[#This Row],[Province*]],Table19[],2,FALSE)</f>
        <v>#N/A</v>
      </c>
      <c r="BB287" s="83" t="e">
        <f>VLOOKUP(DRC_Activite[[#This Row],[Territoire*]],Table18[[Territoire]:[Code Territoire]],3,FALSE)</f>
        <v>#N/A</v>
      </c>
      <c r="BC287" s="83" t="e">
        <f>VLOOKUP(DRC_Activite[[#This Row],[Zone de santé*]],Table17[[Zone de Santé]:[Pcode ZS]],4,FALSE)</f>
        <v>#N/A</v>
      </c>
      <c r="BD287" s="128" t="str">
        <f>DRC_Activite[[#This Row],[Typologie de l''activité*]]&amp;DRC_Activite[[#This Row],[Modalités d''intervention*]]</f>
        <v/>
      </c>
    </row>
    <row r="288" spans="1:56" x14ac:dyDescent="0.35">
      <c r="A288" s="48"/>
      <c r="B288" s="5"/>
      <c r="C288" s="8"/>
      <c r="D288" s="8"/>
      <c r="E288" s="40" t="str">
        <f>IFERROR(VLOOKUP(DRC_Activite[[#This Row],[Typologie de l''activité*]],atc_os,2,FALSE),"")</f>
        <v/>
      </c>
      <c r="F288" s="8"/>
      <c r="G288" s="8"/>
      <c r="H288" s="8"/>
      <c r="I288" s="8"/>
      <c r="J288" s="5"/>
      <c r="K288" s="8"/>
      <c r="L288" s="41"/>
      <c r="M288" s="52"/>
      <c r="N288" s="130"/>
      <c r="O288" s="53"/>
      <c r="P288" s="8"/>
      <c r="Q288" s="8"/>
      <c r="R288" s="8"/>
      <c r="S288" s="8"/>
      <c r="T288" s="42"/>
      <c r="U288" s="8"/>
      <c r="V288" s="46"/>
      <c r="W288" s="46"/>
      <c r="X288" s="47"/>
      <c r="Y288" s="47"/>
      <c r="Z288" s="8"/>
      <c r="AA288" s="43"/>
      <c r="AB288" s="44"/>
      <c r="AC288" s="44"/>
      <c r="AD288" s="44"/>
      <c r="AE288" s="44"/>
      <c r="AF288" s="44"/>
      <c r="AG288" s="44"/>
      <c r="AH288" s="20">
        <f t="shared" si="12"/>
        <v>0</v>
      </c>
      <c r="AI288" s="43"/>
      <c r="AJ288" s="95"/>
      <c r="AK288" s="95"/>
      <c r="AL288" s="95"/>
      <c r="AM288" s="95"/>
      <c r="AN288" s="95"/>
      <c r="AO288" s="21">
        <f t="shared" si="13"/>
        <v>0</v>
      </c>
      <c r="AP288" s="50"/>
      <c r="AQ288" s="45"/>
      <c r="AR288" s="45"/>
      <c r="AS288" s="8"/>
      <c r="AT288" s="43"/>
      <c r="AU288" s="8"/>
      <c r="AV288" s="8"/>
      <c r="AW288" s="5"/>
      <c r="AX288" s="43"/>
      <c r="AY288" s="81"/>
      <c r="AZ288" s="83" t="str">
        <f t="shared" si="14"/>
        <v>DRC</v>
      </c>
      <c r="BA288" s="83" t="e">
        <f>VLOOKUP(DRC_Activite[[#This Row],[Province*]],Table19[],2,FALSE)</f>
        <v>#N/A</v>
      </c>
      <c r="BB288" s="83" t="e">
        <f>VLOOKUP(DRC_Activite[[#This Row],[Territoire*]],Table18[[Territoire]:[Code Territoire]],3,FALSE)</f>
        <v>#N/A</v>
      </c>
      <c r="BC288" s="83" t="e">
        <f>VLOOKUP(DRC_Activite[[#This Row],[Zone de santé*]],Table17[[Zone de Santé]:[Pcode ZS]],4,FALSE)</f>
        <v>#N/A</v>
      </c>
      <c r="BD288" s="128" t="str">
        <f>DRC_Activite[[#This Row],[Typologie de l''activité*]]&amp;DRC_Activite[[#This Row],[Modalités d''intervention*]]</f>
        <v/>
      </c>
    </row>
    <row r="289" spans="1:56" x14ac:dyDescent="0.35">
      <c r="A289" s="48"/>
      <c r="B289" s="5"/>
      <c r="C289" s="8"/>
      <c r="D289" s="8"/>
      <c r="E289" s="40" t="str">
        <f>IFERROR(VLOOKUP(DRC_Activite[[#This Row],[Typologie de l''activité*]],atc_os,2,FALSE),"")</f>
        <v/>
      </c>
      <c r="F289" s="8"/>
      <c r="G289" s="8"/>
      <c r="H289" s="8"/>
      <c r="I289" s="8"/>
      <c r="J289" s="5"/>
      <c r="K289" s="8"/>
      <c r="L289" s="41"/>
      <c r="M289" s="52"/>
      <c r="N289" s="130"/>
      <c r="O289" s="53"/>
      <c r="P289" s="8"/>
      <c r="Q289" s="8"/>
      <c r="R289" s="8"/>
      <c r="S289" s="8"/>
      <c r="T289" s="42"/>
      <c r="U289" s="8"/>
      <c r="V289" s="46"/>
      <c r="W289" s="46"/>
      <c r="X289" s="47"/>
      <c r="Y289" s="47"/>
      <c r="Z289" s="8"/>
      <c r="AA289" s="43"/>
      <c r="AB289" s="44"/>
      <c r="AC289" s="44"/>
      <c r="AD289" s="44"/>
      <c r="AE289" s="44"/>
      <c r="AF289" s="44"/>
      <c r="AG289" s="44"/>
      <c r="AH289" s="20">
        <f t="shared" si="12"/>
        <v>0</v>
      </c>
      <c r="AI289" s="43"/>
      <c r="AJ289" s="95"/>
      <c r="AK289" s="95"/>
      <c r="AL289" s="95"/>
      <c r="AM289" s="95"/>
      <c r="AN289" s="95"/>
      <c r="AO289" s="21">
        <f t="shared" si="13"/>
        <v>0</v>
      </c>
      <c r="AP289" s="50"/>
      <c r="AQ289" s="45"/>
      <c r="AR289" s="45"/>
      <c r="AS289" s="8"/>
      <c r="AT289" s="43"/>
      <c r="AU289" s="8"/>
      <c r="AV289" s="8"/>
      <c r="AW289" s="5"/>
      <c r="AX289" s="43"/>
      <c r="AY289" s="81"/>
      <c r="AZ289" s="83" t="str">
        <f t="shared" si="14"/>
        <v>DRC</v>
      </c>
      <c r="BA289" s="83" t="e">
        <f>VLOOKUP(DRC_Activite[[#This Row],[Province*]],Table19[],2,FALSE)</f>
        <v>#N/A</v>
      </c>
      <c r="BB289" s="83" t="e">
        <f>VLOOKUP(DRC_Activite[[#This Row],[Territoire*]],Table18[[Territoire]:[Code Territoire]],3,FALSE)</f>
        <v>#N/A</v>
      </c>
      <c r="BC289" s="83" t="e">
        <f>VLOOKUP(DRC_Activite[[#This Row],[Zone de santé*]],Table17[[Zone de Santé]:[Pcode ZS]],4,FALSE)</f>
        <v>#N/A</v>
      </c>
      <c r="BD289" s="128" t="str">
        <f>DRC_Activite[[#This Row],[Typologie de l''activité*]]&amp;DRC_Activite[[#This Row],[Modalités d''intervention*]]</f>
        <v/>
      </c>
    </row>
    <row r="290" spans="1:56" x14ac:dyDescent="0.35">
      <c r="A290" s="48"/>
      <c r="B290" s="5"/>
      <c r="C290" s="8"/>
      <c r="D290" s="8"/>
      <c r="E290" s="40" t="str">
        <f>IFERROR(VLOOKUP(DRC_Activite[[#This Row],[Typologie de l''activité*]],atc_os,2,FALSE),"")</f>
        <v/>
      </c>
      <c r="F290" s="8"/>
      <c r="G290" s="8"/>
      <c r="H290" s="8"/>
      <c r="I290" s="8"/>
      <c r="J290" s="5"/>
      <c r="K290" s="8"/>
      <c r="L290" s="41"/>
      <c r="M290" s="52"/>
      <c r="N290" s="130"/>
      <c r="O290" s="53"/>
      <c r="P290" s="8"/>
      <c r="Q290" s="8"/>
      <c r="R290" s="8"/>
      <c r="S290" s="8"/>
      <c r="T290" s="42"/>
      <c r="U290" s="8"/>
      <c r="V290" s="46"/>
      <c r="W290" s="46"/>
      <c r="X290" s="47"/>
      <c r="Y290" s="47"/>
      <c r="Z290" s="8"/>
      <c r="AA290" s="43"/>
      <c r="AB290" s="44"/>
      <c r="AC290" s="44"/>
      <c r="AD290" s="44"/>
      <c r="AE290" s="44"/>
      <c r="AF290" s="44"/>
      <c r="AG290" s="44"/>
      <c r="AH290" s="20">
        <f t="shared" si="12"/>
        <v>0</v>
      </c>
      <c r="AI290" s="43"/>
      <c r="AJ290" s="95"/>
      <c r="AK290" s="95"/>
      <c r="AL290" s="95"/>
      <c r="AM290" s="95"/>
      <c r="AN290" s="95"/>
      <c r="AO290" s="21">
        <f t="shared" si="13"/>
        <v>0</v>
      </c>
      <c r="AP290" s="50"/>
      <c r="AQ290" s="45"/>
      <c r="AR290" s="45"/>
      <c r="AS290" s="8"/>
      <c r="AT290" s="43"/>
      <c r="AU290" s="8"/>
      <c r="AV290" s="8"/>
      <c r="AW290" s="5"/>
      <c r="AX290" s="43"/>
      <c r="AY290" s="81"/>
      <c r="AZ290" s="83" t="str">
        <f t="shared" si="14"/>
        <v>DRC</v>
      </c>
      <c r="BA290" s="83" t="e">
        <f>VLOOKUP(DRC_Activite[[#This Row],[Province*]],Table19[],2,FALSE)</f>
        <v>#N/A</v>
      </c>
      <c r="BB290" s="83" t="e">
        <f>VLOOKUP(DRC_Activite[[#This Row],[Territoire*]],Table18[[Territoire]:[Code Territoire]],3,FALSE)</f>
        <v>#N/A</v>
      </c>
      <c r="BC290" s="83" t="e">
        <f>VLOOKUP(DRC_Activite[[#This Row],[Zone de santé*]],Table17[[Zone de Santé]:[Pcode ZS]],4,FALSE)</f>
        <v>#N/A</v>
      </c>
      <c r="BD290" s="128" t="str">
        <f>DRC_Activite[[#This Row],[Typologie de l''activité*]]&amp;DRC_Activite[[#This Row],[Modalités d''intervention*]]</f>
        <v/>
      </c>
    </row>
    <row r="291" spans="1:56" x14ac:dyDescent="0.35">
      <c r="A291" s="48"/>
      <c r="B291" s="5"/>
      <c r="C291" s="8"/>
      <c r="D291" s="8"/>
      <c r="E291" s="40" t="str">
        <f>IFERROR(VLOOKUP(DRC_Activite[[#This Row],[Typologie de l''activité*]],atc_os,2,FALSE),"")</f>
        <v/>
      </c>
      <c r="F291" s="8"/>
      <c r="G291" s="8"/>
      <c r="H291" s="8"/>
      <c r="I291" s="8"/>
      <c r="J291" s="5"/>
      <c r="K291" s="8"/>
      <c r="L291" s="41"/>
      <c r="M291" s="52"/>
      <c r="N291" s="130"/>
      <c r="O291" s="53"/>
      <c r="P291" s="8"/>
      <c r="Q291" s="8"/>
      <c r="R291" s="8"/>
      <c r="S291" s="8"/>
      <c r="T291" s="42"/>
      <c r="U291" s="8"/>
      <c r="V291" s="46"/>
      <c r="W291" s="46"/>
      <c r="X291" s="47"/>
      <c r="Y291" s="47"/>
      <c r="Z291" s="8"/>
      <c r="AA291" s="43"/>
      <c r="AB291" s="44"/>
      <c r="AC291" s="44"/>
      <c r="AD291" s="44"/>
      <c r="AE291" s="44"/>
      <c r="AF291" s="44"/>
      <c r="AG291" s="44"/>
      <c r="AH291" s="20">
        <f t="shared" si="12"/>
        <v>0</v>
      </c>
      <c r="AI291" s="43"/>
      <c r="AJ291" s="95"/>
      <c r="AK291" s="95"/>
      <c r="AL291" s="95"/>
      <c r="AM291" s="95"/>
      <c r="AN291" s="95"/>
      <c r="AO291" s="21">
        <f t="shared" si="13"/>
        <v>0</v>
      </c>
      <c r="AP291" s="50"/>
      <c r="AQ291" s="45"/>
      <c r="AR291" s="45"/>
      <c r="AS291" s="8"/>
      <c r="AT291" s="43"/>
      <c r="AU291" s="8"/>
      <c r="AV291" s="8"/>
      <c r="AW291" s="5"/>
      <c r="AX291" s="43"/>
      <c r="AY291" s="81"/>
      <c r="AZ291" s="83" t="str">
        <f t="shared" si="14"/>
        <v>DRC</v>
      </c>
      <c r="BA291" s="83" t="e">
        <f>VLOOKUP(DRC_Activite[[#This Row],[Province*]],Table19[],2,FALSE)</f>
        <v>#N/A</v>
      </c>
      <c r="BB291" s="83" t="e">
        <f>VLOOKUP(DRC_Activite[[#This Row],[Territoire*]],Table18[[Territoire]:[Code Territoire]],3,FALSE)</f>
        <v>#N/A</v>
      </c>
      <c r="BC291" s="83" t="e">
        <f>VLOOKUP(DRC_Activite[[#This Row],[Zone de santé*]],Table17[[Zone de Santé]:[Pcode ZS]],4,FALSE)</f>
        <v>#N/A</v>
      </c>
      <c r="BD291" s="128" t="str">
        <f>DRC_Activite[[#This Row],[Typologie de l''activité*]]&amp;DRC_Activite[[#This Row],[Modalités d''intervention*]]</f>
        <v/>
      </c>
    </row>
    <row r="292" spans="1:56" x14ac:dyDescent="0.35">
      <c r="A292" s="48"/>
      <c r="B292" s="5"/>
      <c r="C292" s="8"/>
      <c r="D292" s="8"/>
      <c r="E292" s="40" t="str">
        <f>IFERROR(VLOOKUP(DRC_Activite[[#This Row],[Typologie de l''activité*]],atc_os,2,FALSE),"")</f>
        <v/>
      </c>
      <c r="F292" s="8"/>
      <c r="G292" s="8"/>
      <c r="H292" s="8"/>
      <c r="I292" s="8"/>
      <c r="J292" s="5"/>
      <c r="K292" s="8"/>
      <c r="L292" s="41"/>
      <c r="M292" s="52"/>
      <c r="N292" s="130"/>
      <c r="O292" s="53"/>
      <c r="P292" s="8"/>
      <c r="Q292" s="8"/>
      <c r="R292" s="8"/>
      <c r="S292" s="8"/>
      <c r="T292" s="42"/>
      <c r="U292" s="8"/>
      <c r="V292" s="46"/>
      <c r="W292" s="46"/>
      <c r="X292" s="47"/>
      <c r="Y292" s="47"/>
      <c r="Z292" s="8"/>
      <c r="AA292" s="43"/>
      <c r="AB292" s="44"/>
      <c r="AC292" s="44"/>
      <c r="AD292" s="44"/>
      <c r="AE292" s="44"/>
      <c r="AF292" s="44"/>
      <c r="AG292" s="44"/>
      <c r="AH292" s="20">
        <f t="shared" si="12"/>
        <v>0</v>
      </c>
      <c r="AI292" s="43"/>
      <c r="AJ292" s="95"/>
      <c r="AK292" s="95"/>
      <c r="AL292" s="95"/>
      <c r="AM292" s="95"/>
      <c r="AN292" s="95"/>
      <c r="AO292" s="21">
        <f t="shared" si="13"/>
        <v>0</v>
      </c>
      <c r="AP292" s="50"/>
      <c r="AQ292" s="45"/>
      <c r="AR292" s="45"/>
      <c r="AS292" s="8"/>
      <c r="AT292" s="43"/>
      <c r="AU292" s="8"/>
      <c r="AV292" s="8"/>
      <c r="AW292" s="5"/>
      <c r="AX292" s="43"/>
      <c r="AY292" s="81"/>
      <c r="AZ292" s="83" t="str">
        <f t="shared" si="14"/>
        <v>DRC</v>
      </c>
      <c r="BA292" s="83" t="e">
        <f>VLOOKUP(DRC_Activite[[#This Row],[Province*]],Table19[],2,FALSE)</f>
        <v>#N/A</v>
      </c>
      <c r="BB292" s="83" t="e">
        <f>VLOOKUP(DRC_Activite[[#This Row],[Territoire*]],Table18[[Territoire]:[Code Territoire]],3,FALSE)</f>
        <v>#N/A</v>
      </c>
      <c r="BC292" s="83" t="e">
        <f>VLOOKUP(DRC_Activite[[#This Row],[Zone de santé*]],Table17[[Zone de Santé]:[Pcode ZS]],4,FALSE)</f>
        <v>#N/A</v>
      </c>
      <c r="BD292" s="128" t="str">
        <f>DRC_Activite[[#This Row],[Typologie de l''activité*]]&amp;DRC_Activite[[#This Row],[Modalités d''intervention*]]</f>
        <v/>
      </c>
    </row>
    <row r="293" spans="1:56" x14ac:dyDescent="0.35">
      <c r="A293" s="48"/>
      <c r="B293" s="5"/>
      <c r="C293" s="8"/>
      <c r="D293" s="8"/>
      <c r="E293" s="40" t="str">
        <f>IFERROR(VLOOKUP(DRC_Activite[[#This Row],[Typologie de l''activité*]],atc_os,2,FALSE),"")</f>
        <v/>
      </c>
      <c r="F293" s="8"/>
      <c r="G293" s="8"/>
      <c r="H293" s="8"/>
      <c r="I293" s="8"/>
      <c r="J293" s="5"/>
      <c r="K293" s="8"/>
      <c r="L293" s="41"/>
      <c r="M293" s="52"/>
      <c r="N293" s="130"/>
      <c r="O293" s="53"/>
      <c r="P293" s="8"/>
      <c r="Q293" s="8"/>
      <c r="R293" s="8"/>
      <c r="S293" s="8"/>
      <c r="T293" s="42"/>
      <c r="U293" s="8"/>
      <c r="V293" s="46"/>
      <c r="W293" s="46"/>
      <c r="X293" s="47"/>
      <c r="Y293" s="47"/>
      <c r="Z293" s="8"/>
      <c r="AA293" s="43"/>
      <c r="AB293" s="44"/>
      <c r="AC293" s="44"/>
      <c r="AD293" s="44"/>
      <c r="AE293" s="44"/>
      <c r="AF293" s="44"/>
      <c r="AG293" s="44"/>
      <c r="AH293" s="20">
        <f t="shared" si="12"/>
        <v>0</v>
      </c>
      <c r="AI293" s="43"/>
      <c r="AJ293" s="95"/>
      <c r="AK293" s="95"/>
      <c r="AL293" s="95"/>
      <c r="AM293" s="95"/>
      <c r="AN293" s="95"/>
      <c r="AO293" s="21">
        <f t="shared" si="13"/>
        <v>0</v>
      </c>
      <c r="AP293" s="50"/>
      <c r="AQ293" s="45"/>
      <c r="AR293" s="45"/>
      <c r="AS293" s="8"/>
      <c r="AT293" s="43"/>
      <c r="AU293" s="8"/>
      <c r="AV293" s="8"/>
      <c r="AW293" s="5"/>
      <c r="AX293" s="43"/>
      <c r="AY293" s="81"/>
      <c r="AZ293" s="83" t="str">
        <f t="shared" si="14"/>
        <v>DRC</v>
      </c>
      <c r="BA293" s="83" t="e">
        <f>VLOOKUP(DRC_Activite[[#This Row],[Province*]],Table19[],2,FALSE)</f>
        <v>#N/A</v>
      </c>
      <c r="BB293" s="83" t="e">
        <f>VLOOKUP(DRC_Activite[[#This Row],[Territoire*]],Table18[[Territoire]:[Code Territoire]],3,FALSE)</f>
        <v>#N/A</v>
      </c>
      <c r="BC293" s="83" t="e">
        <f>VLOOKUP(DRC_Activite[[#This Row],[Zone de santé*]],Table17[[Zone de Santé]:[Pcode ZS]],4,FALSE)</f>
        <v>#N/A</v>
      </c>
      <c r="BD293" s="128" t="str">
        <f>DRC_Activite[[#This Row],[Typologie de l''activité*]]&amp;DRC_Activite[[#This Row],[Modalités d''intervention*]]</f>
        <v/>
      </c>
    </row>
    <row r="294" spans="1:56" x14ac:dyDescent="0.35">
      <c r="A294" s="48"/>
      <c r="B294" s="5"/>
      <c r="C294" s="8"/>
      <c r="D294" s="8"/>
      <c r="E294" s="40" t="str">
        <f>IFERROR(VLOOKUP(DRC_Activite[[#This Row],[Typologie de l''activité*]],atc_os,2,FALSE),"")</f>
        <v/>
      </c>
      <c r="F294" s="8"/>
      <c r="G294" s="8"/>
      <c r="H294" s="8"/>
      <c r="I294" s="8"/>
      <c r="J294" s="5"/>
      <c r="K294" s="8"/>
      <c r="L294" s="41"/>
      <c r="M294" s="52"/>
      <c r="N294" s="130"/>
      <c r="O294" s="53"/>
      <c r="P294" s="8"/>
      <c r="Q294" s="8"/>
      <c r="R294" s="8"/>
      <c r="S294" s="8"/>
      <c r="T294" s="42"/>
      <c r="U294" s="8"/>
      <c r="V294" s="46"/>
      <c r="W294" s="46"/>
      <c r="X294" s="47"/>
      <c r="Y294" s="47"/>
      <c r="Z294" s="8"/>
      <c r="AA294" s="43"/>
      <c r="AB294" s="44"/>
      <c r="AC294" s="44"/>
      <c r="AD294" s="44"/>
      <c r="AE294" s="44"/>
      <c r="AF294" s="44"/>
      <c r="AG294" s="44"/>
      <c r="AH294" s="20">
        <f t="shared" si="12"/>
        <v>0</v>
      </c>
      <c r="AI294" s="43"/>
      <c r="AJ294" s="95"/>
      <c r="AK294" s="95"/>
      <c r="AL294" s="95"/>
      <c r="AM294" s="95"/>
      <c r="AN294" s="95"/>
      <c r="AO294" s="21">
        <f t="shared" si="13"/>
        <v>0</v>
      </c>
      <c r="AP294" s="50"/>
      <c r="AQ294" s="45"/>
      <c r="AR294" s="45"/>
      <c r="AS294" s="8"/>
      <c r="AT294" s="43"/>
      <c r="AU294" s="8"/>
      <c r="AV294" s="8"/>
      <c r="AW294" s="5"/>
      <c r="AX294" s="43"/>
      <c r="AY294" s="81"/>
      <c r="AZ294" s="83" t="str">
        <f t="shared" si="14"/>
        <v>DRC</v>
      </c>
      <c r="BA294" s="83" t="e">
        <f>VLOOKUP(DRC_Activite[[#This Row],[Province*]],Table19[],2,FALSE)</f>
        <v>#N/A</v>
      </c>
      <c r="BB294" s="83" t="e">
        <f>VLOOKUP(DRC_Activite[[#This Row],[Territoire*]],Table18[[Territoire]:[Code Territoire]],3,FALSE)</f>
        <v>#N/A</v>
      </c>
      <c r="BC294" s="83" t="e">
        <f>VLOOKUP(DRC_Activite[[#This Row],[Zone de santé*]],Table17[[Zone de Santé]:[Pcode ZS]],4,FALSE)</f>
        <v>#N/A</v>
      </c>
      <c r="BD294" s="128" t="str">
        <f>DRC_Activite[[#This Row],[Typologie de l''activité*]]&amp;DRC_Activite[[#This Row],[Modalités d''intervention*]]</f>
        <v/>
      </c>
    </row>
    <row r="295" spans="1:56" x14ac:dyDescent="0.35">
      <c r="A295" s="48"/>
      <c r="B295" s="5"/>
      <c r="C295" s="8"/>
      <c r="D295" s="8"/>
      <c r="E295" s="40" t="str">
        <f>IFERROR(VLOOKUP(DRC_Activite[[#This Row],[Typologie de l''activité*]],atc_os,2,FALSE),"")</f>
        <v/>
      </c>
      <c r="F295" s="8"/>
      <c r="G295" s="8"/>
      <c r="H295" s="8"/>
      <c r="I295" s="8"/>
      <c r="J295" s="5"/>
      <c r="K295" s="8"/>
      <c r="L295" s="41"/>
      <c r="M295" s="52"/>
      <c r="N295" s="130"/>
      <c r="O295" s="53"/>
      <c r="P295" s="8"/>
      <c r="Q295" s="8"/>
      <c r="R295" s="8"/>
      <c r="S295" s="8"/>
      <c r="T295" s="42"/>
      <c r="U295" s="8"/>
      <c r="V295" s="46"/>
      <c r="W295" s="46"/>
      <c r="X295" s="47"/>
      <c r="Y295" s="47"/>
      <c r="Z295" s="8"/>
      <c r="AA295" s="43"/>
      <c r="AB295" s="44"/>
      <c r="AC295" s="44"/>
      <c r="AD295" s="44"/>
      <c r="AE295" s="44"/>
      <c r="AF295" s="44"/>
      <c r="AG295" s="44"/>
      <c r="AH295" s="20">
        <f t="shared" si="12"/>
        <v>0</v>
      </c>
      <c r="AI295" s="43"/>
      <c r="AJ295" s="95"/>
      <c r="AK295" s="95"/>
      <c r="AL295" s="95"/>
      <c r="AM295" s="95"/>
      <c r="AN295" s="95"/>
      <c r="AO295" s="21">
        <f t="shared" si="13"/>
        <v>0</v>
      </c>
      <c r="AP295" s="50"/>
      <c r="AQ295" s="45"/>
      <c r="AR295" s="45"/>
      <c r="AS295" s="8"/>
      <c r="AT295" s="43"/>
      <c r="AU295" s="8"/>
      <c r="AV295" s="8"/>
      <c r="AW295" s="5"/>
      <c r="AX295" s="43"/>
      <c r="AY295" s="81"/>
      <c r="AZ295" s="83" t="str">
        <f t="shared" si="14"/>
        <v>DRC</v>
      </c>
      <c r="BA295" s="83" t="e">
        <f>VLOOKUP(DRC_Activite[[#This Row],[Province*]],Table19[],2,FALSE)</f>
        <v>#N/A</v>
      </c>
      <c r="BB295" s="83" t="e">
        <f>VLOOKUP(DRC_Activite[[#This Row],[Territoire*]],Table18[[Territoire]:[Code Territoire]],3,FALSE)</f>
        <v>#N/A</v>
      </c>
      <c r="BC295" s="83" t="e">
        <f>VLOOKUP(DRC_Activite[[#This Row],[Zone de santé*]],Table17[[Zone de Santé]:[Pcode ZS]],4,FALSE)</f>
        <v>#N/A</v>
      </c>
      <c r="BD295" s="128" t="str">
        <f>DRC_Activite[[#This Row],[Typologie de l''activité*]]&amp;DRC_Activite[[#This Row],[Modalités d''intervention*]]</f>
        <v/>
      </c>
    </row>
    <row r="296" spans="1:56" x14ac:dyDescent="0.35">
      <c r="A296" s="48"/>
      <c r="B296" s="5"/>
      <c r="C296" s="8"/>
      <c r="D296" s="8"/>
      <c r="E296" s="40" t="str">
        <f>IFERROR(VLOOKUP(DRC_Activite[[#This Row],[Typologie de l''activité*]],atc_os,2,FALSE),"")</f>
        <v/>
      </c>
      <c r="F296" s="8"/>
      <c r="G296" s="8"/>
      <c r="H296" s="8"/>
      <c r="I296" s="8"/>
      <c r="J296" s="5"/>
      <c r="K296" s="8"/>
      <c r="L296" s="41"/>
      <c r="M296" s="52"/>
      <c r="N296" s="130"/>
      <c r="O296" s="53"/>
      <c r="P296" s="8"/>
      <c r="Q296" s="8"/>
      <c r="R296" s="8"/>
      <c r="S296" s="8"/>
      <c r="T296" s="42"/>
      <c r="U296" s="8"/>
      <c r="V296" s="46"/>
      <c r="W296" s="46"/>
      <c r="X296" s="47"/>
      <c r="Y296" s="47"/>
      <c r="Z296" s="8"/>
      <c r="AA296" s="43"/>
      <c r="AB296" s="44"/>
      <c r="AC296" s="44"/>
      <c r="AD296" s="44"/>
      <c r="AE296" s="44"/>
      <c r="AF296" s="44"/>
      <c r="AG296" s="44"/>
      <c r="AH296" s="20">
        <f t="shared" si="12"/>
        <v>0</v>
      </c>
      <c r="AI296" s="43"/>
      <c r="AJ296" s="95"/>
      <c r="AK296" s="95"/>
      <c r="AL296" s="95"/>
      <c r="AM296" s="95"/>
      <c r="AN296" s="95"/>
      <c r="AO296" s="21">
        <f t="shared" si="13"/>
        <v>0</v>
      </c>
      <c r="AP296" s="50"/>
      <c r="AQ296" s="45"/>
      <c r="AR296" s="45"/>
      <c r="AS296" s="8"/>
      <c r="AT296" s="43"/>
      <c r="AU296" s="8"/>
      <c r="AV296" s="8"/>
      <c r="AW296" s="5"/>
      <c r="AX296" s="43"/>
      <c r="AY296" s="81"/>
      <c r="AZ296" s="83" t="str">
        <f t="shared" si="14"/>
        <v>DRC</v>
      </c>
      <c r="BA296" s="83" t="e">
        <f>VLOOKUP(DRC_Activite[[#This Row],[Province*]],Table19[],2,FALSE)</f>
        <v>#N/A</v>
      </c>
      <c r="BB296" s="83" t="e">
        <f>VLOOKUP(DRC_Activite[[#This Row],[Territoire*]],Table18[[Territoire]:[Code Territoire]],3,FALSE)</f>
        <v>#N/A</v>
      </c>
      <c r="BC296" s="83" t="e">
        <f>VLOOKUP(DRC_Activite[[#This Row],[Zone de santé*]],Table17[[Zone de Santé]:[Pcode ZS]],4,FALSE)</f>
        <v>#N/A</v>
      </c>
      <c r="BD296" s="128" t="str">
        <f>DRC_Activite[[#This Row],[Typologie de l''activité*]]&amp;DRC_Activite[[#This Row],[Modalités d''intervention*]]</f>
        <v/>
      </c>
    </row>
    <row r="297" spans="1:56" x14ac:dyDescent="0.35">
      <c r="A297" s="48"/>
      <c r="B297" s="5"/>
      <c r="C297" s="8"/>
      <c r="D297" s="8"/>
      <c r="E297" s="40" t="str">
        <f>IFERROR(VLOOKUP(DRC_Activite[[#This Row],[Typologie de l''activité*]],atc_os,2,FALSE),"")</f>
        <v/>
      </c>
      <c r="F297" s="8"/>
      <c r="G297" s="8"/>
      <c r="H297" s="8"/>
      <c r="I297" s="8"/>
      <c r="J297" s="5"/>
      <c r="K297" s="8"/>
      <c r="L297" s="41"/>
      <c r="M297" s="52"/>
      <c r="N297" s="130"/>
      <c r="O297" s="53"/>
      <c r="P297" s="8"/>
      <c r="Q297" s="8"/>
      <c r="R297" s="8"/>
      <c r="S297" s="8"/>
      <c r="T297" s="42"/>
      <c r="U297" s="8"/>
      <c r="V297" s="46"/>
      <c r="W297" s="46"/>
      <c r="X297" s="47"/>
      <c r="Y297" s="47"/>
      <c r="Z297" s="8"/>
      <c r="AA297" s="43"/>
      <c r="AB297" s="44"/>
      <c r="AC297" s="44"/>
      <c r="AD297" s="44"/>
      <c r="AE297" s="44"/>
      <c r="AF297" s="44"/>
      <c r="AG297" s="44"/>
      <c r="AH297" s="20">
        <f t="shared" si="12"/>
        <v>0</v>
      </c>
      <c r="AI297" s="43"/>
      <c r="AJ297" s="95"/>
      <c r="AK297" s="95"/>
      <c r="AL297" s="95"/>
      <c r="AM297" s="95"/>
      <c r="AN297" s="95"/>
      <c r="AO297" s="21">
        <f t="shared" si="13"/>
        <v>0</v>
      </c>
      <c r="AP297" s="50"/>
      <c r="AQ297" s="45"/>
      <c r="AR297" s="45"/>
      <c r="AS297" s="8"/>
      <c r="AT297" s="43"/>
      <c r="AU297" s="8"/>
      <c r="AV297" s="8"/>
      <c r="AW297" s="5"/>
      <c r="AX297" s="43"/>
      <c r="AY297" s="81"/>
      <c r="AZ297" s="83" t="str">
        <f t="shared" si="14"/>
        <v>DRC</v>
      </c>
      <c r="BA297" s="83" t="e">
        <f>VLOOKUP(DRC_Activite[[#This Row],[Province*]],Table19[],2,FALSE)</f>
        <v>#N/A</v>
      </c>
      <c r="BB297" s="83" t="e">
        <f>VLOOKUP(DRC_Activite[[#This Row],[Territoire*]],Table18[[Territoire]:[Code Territoire]],3,FALSE)</f>
        <v>#N/A</v>
      </c>
      <c r="BC297" s="83" t="e">
        <f>VLOOKUP(DRC_Activite[[#This Row],[Zone de santé*]],Table17[[Zone de Santé]:[Pcode ZS]],4,FALSE)</f>
        <v>#N/A</v>
      </c>
      <c r="BD297" s="128" t="str">
        <f>DRC_Activite[[#This Row],[Typologie de l''activité*]]&amp;DRC_Activite[[#This Row],[Modalités d''intervention*]]</f>
        <v/>
      </c>
    </row>
    <row r="298" spans="1:56" x14ac:dyDescent="0.35">
      <c r="A298" s="48"/>
      <c r="B298" s="5"/>
      <c r="C298" s="8"/>
      <c r="D298" s="8"/>
      <c r="E298" s="40" t="str">
        <f>IFERROR(VLOOKUP(DRC_Activite[[#This Row],[Typologie de l''activité*]],atc_os,2,FALSE),"")</f>
        <v/>
      </c>
      <c r="F298" s="8"/>
      <c r="G298" s="8"/>
      <c r="H298" s="8"/>
      <c r="I298" s="8"/>
      <c r="J298" s="5"/>
      <c r="K298" s="8"/>
      <c r="L298" s="41"/>
      <c r="M298" s="52"/>
      <c r="N298" s="130"/>
      <c r="O298" s="53"/>
      <c r="P298" s="8"/>
      <c r="Q298" s="8"/>
      <c r="R298" s="8"/>
      <c r="S298" s="8"/>
      <c r="T298" s="42"/>
      <c r="U298" s="8"/>
      <c r="V298" s="46"/>
      <c r="W298" s="46"/>
      <c r="X298" s="47"/>
      <c r="Y298" s="47"/>
      <c r="Z298" s="8"/>
      <c r="AA298" s="43"/>
      <c r="AB298" s="44"/>
      <c r="AC298" s="44"/>
      <c r="AD298" s="44"/>
      <c r="AE298" s="44"/>
      <c r="AF298" s="44"/>
      <c r="AG298" s="44"/>
      <c r="AH298" s="20">
        <f t="shared" si="12"/>
        <v>0</v>
      </c>
      <c r="AI298" s="43"/>
      <c r="AJ298" s="95"/>
      <c r="AK298" s="95"/>
      <c r="AL298" s="95"/>
      <c r="AM298" s="95"/>
      <c r="AN298" s="95"/>
      <c r="AO298" s="21">
        <f t="shared" si="13"/>
        <v>0</v>
      </c>
      <c r="AP298" s="50"/>
      <c r="AQ298" s="45"/>
      <c r="AR298" s="45"/>
      <c r="AS298" s="8"/>
      <c r="AT298" s="43"/>
      <c r="AU298" s="8"/>
      <c r="AV298" s="8"/>
      <c r="AW298" s="5"/>
      <c r="AX298" s="43"/>
      <c r="AY298" s="81"/>
      <c r="AZ298" s="83" t="str">
        <f t="shared" si="14"/>
        <v>DRC</v>
      </c>
      <c r="BA298" s="83" t="e">
        <f>VLOOKUP(DRC_Activite[[#This Row],[Province*]],Table19[],2,FALSE)</f>
        <v>#N/A</v>
      </c>
      <c r="BB298" s="83" t="e">
        <f>VLOOKUP(DRC_Activite[[#This Row],[Territoire*]],Table18[[Territoire]:[Code Territoire]],3,FALSE)</f>
        <v>#N/A</v>
      </c>
      <c r="BC298" s="83" t="e">
        <f>VLOOKUP(DRC_Activite[[#This Row],[Zone de santé*]],Table17[[Zone de Santé]:[Pcode ZS]],4,FALSE)</f>
        <v>#N/A</v>
      </c>
      <c r="BD298" s="128" t="str">
        <f>DRC_Activite[[#This Row],[Typologie de l''activité*]]&amp;DRC_Activite[[#This Row],[Modalités d''intervention*]]</f>
        <v/>
      </c>
    </row>
    <row r="299" spans="1:56" x14ac:dyDescent="0.35">
      <c r="A299" s="48"/>
      <c r="B299" s="5"/>
      <c r="C299" s="8"/>
      <c r="D299" s="8"/>
      <c r="E299" s="40" t="str">
        <f>IFERROR(VLOOKUP(DRC_Activite[[#This Row],[Typologie de l''activité*]],atc_os,2,FALSE),"")</f>
        <v/>
      </c>
      <c r="F299" s="8"/>
      <c r="G299" s="8"/>
      <c r="H299" s="8"/>
      <c r="I299" s="8"/>
      <c r="J299" s="5"/>
      <c r="K299" s="8"/>
      <c r="L299" s="41"/>
      <c r="M299" s="52"/>
      <c r="N299" s="130"/>
      <c r="O299" s="53"/>
      <c r="P299" s="8"/>
      <c r="Q299" s="8"/>
      <c r="R299" s="8"/>
      <c r="S299" s="8"/>
      <c r="T299" s="42"/>
      <c r="U299" s="8"/>
      <c r="V299" s="46"/>
      <c r="W299" s="46"/>
      <c r="X299" s="47"/>
      <c r="Y299" s="47"/>
      <c r="Z299" s="8"/>
      <c r="AA299" s="43"/>
      <c r="AB299" s="44"/>
      <c r="AC299" s="44"/>
      <c r="AD299" s="44"/>
      <c r="AE299" s="44"/>
      <c r="AF299" s="44"/>
      <c r="AG299" s="44"/>
      <c r="AH299" s="20">
        <f t="shared" si="12"/>
        <v>0</v>
      </c>
      <c r="AI299" s="43"/>
      <c r="AJ299" s="95"/>
      <c r="AK299" s="95"/>
      <c r="AL299" s="95"/>
      <c r="AM299" s="95"/>
      <c r="AN299" s="95"/>
      <c r="AO299" s="21">
        <f t="shared" si="13"/>
        <v>0</v>
      </c>
      <c r="AP299" s="50"/>
      <c r="AQ299" s="45"/>
      <c r="AR299" s="45"/>
      <c r="AS299" s="8"/>
      <c r="AT299" s="43"/>
      <c r="AU299" s="8"/>
      <c r="AV299" s="8"/>
      <c r="AW299" s="5"/>
      <c r="AX299" s="43"/>
      <c r="AY299" s="81"/>
      <c r="AZ299" s="83" t="str">
        <f t="shared" si="14"/>
        <v>DRC</v>
      </c>
      <c r="BA299" s="83" t="e">
        <f>VLOOKUP(DRC_Activite[[#This Row],[Province*]],Table19[],2,FALSE)</f>
        <v>#N/A</v>
      </c>
      <c r="BB299" s="83" t="e">
        <f>VLOOKUP(DRC_Activite[[#This Row],[Territoire*]],Table18[[Territoire]:[Code Territoire]],3,FALSE)</f>
        <v>#N/A</v>
      </c>
      <c r="BC299" s="83" t="e">
        <f>VLOOKUP(DRC_Activite[[#This Row],[Zone de santé*]],Table17[[Zone de Santé]:[Pcode ZS]],4,FALSE)</f>
        <v>#N/A</v>
      </c>
      <c r="BD299" s="128" t="str">
        <f>DRC_Activite[[#This Row],[Typologie de l''activité*]]&amp;DRC_Activite[[#This Row],[Modalités d''intervention*]]</f>
        <v/>
      </c>
    </row>
    <row r="300" spans="1:56" x14ac:dyDescent="0.35">
      <c r="A300" s="48"/>
      <c r="B300" s="5"/>
      <c r="C300" s="8"/>
      <c r="D300" s="8"/>
      <c r="E300" s="40" t="str">
        <f>IFERROR(VLOOKUP(DRC_Activite[[#This Row],[Typologie de l''activité*]],atc_os,2,FALSE),"")</f>
        <v/>
      </c>
      <c r="F300" s="8"/>
      <c r="G300" s="8"/>
      <c r="H300" s="8"/>
      <c r="I300" s="8"/>
      <c r="J300" s="5"/>
      <c r="K300" s="8"/>
      <c r="L300" s="41"/>
      <c r="M300" s="52"/>
      <c r="N300" s="130"/>
      <c r="O300" s="53"/>
      <c r="P300" s="8"/>
      <c r="Q300" s="8"/>
      <c r="R300" s="8"/>
      <c r="S300" s="8"/>
      <c r="T300" s="42"/>
      <c r="U300" s="8"/>
      <c r="V300" s="46"/>
      <c r="W300" s="46"/>
      <c r="X300" s="47"/>
      <c r="Y300" s="47"/>
      <c r="Z300" s="8"/>
      <c r="AA300" s="43"/>
      <c r="AB300" s="44"/>
      <c r="AC300" s="44"/>
      <c r="AD300" s="44"/>
      <c r="AE300" s="44"/>
      <c r="AF300" s="44"/>
      <c r="AG300" s="44"/>
      <c r="AH300" s="20">
        <f t="shared" si="12"/>
        <v>0</v>
      </c>
      <c r="AI300" s="43"/>
      <c r="AJ300" s="95"/>
      <c r="AK300" s="95"/>
      <c r="AL300" s="95"/>
      <c r="AM300" s="95"/>
      <c r="AN300" s="95"/>
      <c r="AO300" s="21">
        <f t="shared" si="13"/>
        <v>0</v>
      </c>
      <c r="AP300" s="50"/>
      <c r="AQ300" s="45"/>
      <c r="AR300" s="45"/>
      <c r="AS300" s="8"/>
      <c r="AT300" s="43"/>
      <c r="AU300" s="8"/>
      <c r="AV300" s="8"/>
      <c r="AW300" s="5"/>
      <c r="AX300" s="43"/>
      <c r="AY300" s="81"/>
      <c r="AZ300" s="83" t="str">
        <f t="shared" si="14"/>
        <v>DRC</v>
      </c>
      <c r="BA300" s="83" t="e">
        <f>VLOOKUP(DRC_Activite[[#This Row],[Province*]],Table19[],2,FALSE)</f>
        <v>#N/A</v>
      </c>
      <c r="BB300" s="83" t="e">
        <f>VLOOKUP(DRC_Activite[[#This Row],[Territoire*]],Table18[[Territoire]:[Code Territoire]],3,FALSE)</f>
        <v>#N/A</v>
      </c>
      <c r="BC300" s="83" t="e">
        <f>VLOOKUP(DRC_Activite[[#This Row],[Zone de santé*]],Table17[[Zone de Santé]:[Pcode ZS]],4,FALSE)</f>
        <v>#N/A</v>
      </c>
      <c r="BD300" s="128" t="str">
        <f>DRC_Activite[[#This Row],[Typologie de l''activité*]]&amp;DRC_Activite[[#This Row],[Modalités d''intervention*]]</f>
        <v/>
      </c>
    </row>
    <row r="301" spans="1:56" x14ac:dyDescent="0.35">
      <c r="A301" s="48"/>
      <c r="B301" s="5"/>
      <c r="C301" s="8"/>
      <c r="D301" s="8"/>
      <c r="E301" s="40" t="str">
        <f>IFERROR(VLOOKUP(DRC_Activite[[#This Row],[Typologie de l''activité*]],atc_os,2,FALSE),"")</f>
        <v/>
      </c>
      <c r="F301" s="8"/>
      <c r="G301" s="8"/>
      <c r="H301" s="8"/>
      <c r="I301" s="8"/>
      <c r="J301" s="5"/>
      <c r="K301" s="8"/>
      <c r="L301" s="41"/>
      <c r="M301" s="52"/>
      <c r="N301" s="130"/>
      <c r="O301" s="53"/>
      <c r="P301" s="8"/>
      <c r="Q301" s="8"/>
      <c r="R301" s="8"/>
      <c r="S301" s="8"/>
      <c r="T301" s="42"/>
      <c r="U301" s="8"/>
      <c r="V301" s="46"/>
      <c r="W301" s="46"/>
      <c r="X301" s="47"/>
      <c r="Y301" s="47"/>
      <c r="Z301" s="8"/>
      <c r="AA301" s="43"/>
      <c r="AB301" s="44"/>
      <c r="AC301" s="44"/>
      <c r="AD301" s="44"/>
      <c r="AE301" s="44"/>
      <c r="AF301" s="44"/>
      <c r="AG301" s="44"/>
      <c r="AH301" s="20">
        <f t="shared" si="12"/>
        <v>0</v>
      </c>
      <c r="AI301" s="43"/>
      <c r="AJ301" s="95"/>
      <c r="AK301" s="95"/>
      <c r="AL301" s="95"/>
      <c r="AM301" s="95"/>
      <c r="AN301" s="95"/>
      <c r="AO301" s="21">
        <f t="shared" si="13"/>
        <v>0</v>
      </c>
      <c r="AP301" s="50"/>
      <c r="AQ301" s="45"/>
      <c r="AR301" s="45"/>
      <c r="AS301" s="8"/>
      <c r="AT301" s="43"/>
      <c r="AU301" s="8"/>
      <c r="AV301" s="8"/>
      <c r="AW301" s="5"/>
      <c r="AX301" s="43"/>
      <c r="AY301" s="81"/>
      <c r="AZ301" s="83" t="str">
        <f t="shared" si="14"/>
        <v>DRC</v>
      </c>
      <c r="BA301" s="83" t="e">
        <f>VLOOKUP(DRC_Activite[[#This Row],[Province*]],Table19[],2,FALSE)</f>
        <v>#N/A</v>
      </c>
      <c r="BB301" s="83" t="e">
        <f>VLOOKUP(DRC_Activite[[#This Row],[Territoire*]],Table18[[Territoire]:[Code Territoire]],3,FALSE)</f>
        <v>#N/A</v>
      </c>
      <c r="BC301" s="83" t="e">
        <f>VLOOKUP(DRC_Activite[[#This Row],[Zone de santé*]],Table17[[Zone de Santé]:[Pcode ZS]],4,FALSE)</f>
        <v>#N/A</v>
      </c>
      <c r="BD301" s="128" t="str">
        <f>DRC_Activite[[#This Row],[Typologie de l''activité*]]&amp;DRC_Activite[[#This Row],[Modalités d''intervention*]]</f>
        <v/>
      </c>
    </row>
    <row r="302" spans="1:56" x14ac:dyDescent="0.35">
      <c r="A302" s="48"/>
      <c r="B302" s="5"/>
      <c r="C302" s="8"/>
      <c r="D302" s="8"/>
      <c r="E302" s="40" t="str">
        <f>IFERROR(VLOOKUP(DRC_Activite[[#This Row],[Typologie de l''activité*]],atc_os,2,FALSE),"")</f>
        <v/>
      </c>
      <c r="F302" s="8"/>
      <c r="G302" s="8"/>
      <c r="H302" s="8"/>
      <c r="I302" s="8"/>
      <c r="J302" s="5"/>
      <c r="K302" s="8"/>
      <c r="L302" s="41"/>
      <c r="M302" s="52"/>
      <c r="N302" s="130"/>
      <c r="O302" s="53"/>
      <c r="P302" s="8"/>
      <c r="Q302" s="8"/>
      <c r="R302" s="8"/>
      <c r="S302" s="8"/>
      <c r="T302" s="42"/>
      <c r="U302" s="8"/>
      <c r="V302" s="46"/>
      <c r="W302" s="46"/>
      <c r="X302" s="47"/>
      <c r="Y302" s="47"/>
      <c r="Z302" s="8"/>
      <c r="AA302" s="43"/>
      <c r="AB302" s="44"/>
      <c r="AC302" s="44"/>
      <c r="AD302" s="44"/>
      <c r="AE302" s="44"/>
      <c r="AF302" s="44"/>
      <c r="AG302" s="44"/>
      <c r="AH302" s="20">
        <f t="shared" si="12"/>
        <v>0</v>
      </c>
      <c r="AI302" s="43"/>
      <c r="AJ302" s="95"/>
      <c r="AK302" s="95"/>
      <c r="AL302" s="95"/>
      <c r="AM302" s="95"/>
      <c r="AN302" s="95"/>
      <c r="AO302" s="21">
        <f t="shared" si="13"/>
        <v>0</v>
      </c>
      <c r="AP302" s="50"/>
      <c r="AQ302" s="45"/>
      <c r="AR302" s="45"/>
      <c r="AS302" s="8"/>
      <c r="AT302" s="43"/>
      <c r="AU302" s="8"/>
      <c r="AV302" s="8"/>
      <c r="AW302" s="5"/>
      <c r="AX302" s="43"/>
      <c r="AY302" s="81"/>
      <c r="AZ302" s="83" t="str">
        <f t="shared" si="14"/>
        <v>DRC</v>
      </c>
      <c r="BA302" s="83" t="e">
        <f>VLOOKUP(DRC_Activite[[#This Row],[Province*]],Table19[],2,FALSE)</f>
        <v>#N/A</v>
      </c>
      <c r="BB302" s="83" t="e">
        <f>VLOOKUP(DRC_Activite[[#This Row],[Territoire*]],Table18[[Territoire]:[Code Territoire]],3,FALSE)</f>
        <v>#N/A</v>
      </c>
      <c r="BC302" s="83" t="e">
        <f>VLOOKUP(DRC_Activite[[#This Row],[Zone de santé*]],Table17[[Zone de Santé]:[Pcode ZS]],4,FALSE)</f>
        <v>#N/A</v>
      </c>
      <c r="BD302" s="128" t="str">
        <f>DRC_Activite[[#This Row],[Typologie de l''activité*]]&amp;DRC_Activite[[#This Row],[Modalités d''intervention*]]</f>
        <v/>
      </c>
    </row>
    <row r="303" spans="1:56" x14ac:dyDescent="0.35">
      <c r="A303" s="48"/>
      <c r="B303" s="5"/>
      <c r="C303" s="8"/>
      <c r="D303" s="8"/>
      <c r="E303" s="40" t="str">
        <f>IFERROR(VLOOKUP(DRC_Activite[[#This Row],[Typologie de l''activité*]],atc_os,2,FALSE),"")</f>
        <v/>
      </c>
      <c r="F303" s="8"/>
      <c r="G303" s="8"/>
      <c r="H303" s="8"/>
      <c r="I303" s="8"/>
      <c r="J303" s="5"/>
      <c r="K303" s="8"/>
      <c r="L303" s="41"/>
      <c r="M303" s="52"/>
      <c r="N303" s="130"/>
      <c r="O303" s="53"/>
      <c r="P303" s="8"/>
      <c r="Q303" s="8"/>
      <c r="R303" s="8"/>
      <c r="S303" s="8"/>
      <c r="T303" s="42"/>
      <c r="U303" s="8"/>
      <c r="V303" s="46"/>
      <c r="W303" s="46"/>
      <c r="X303" s="47"/>
      <c r="Y303" s="47"/>
      <c r="Z303" s="8"/>
      <c r="AA303" s="43"/>
      <c r="AB303" s="44"/>
      <c r="AC303" s="44"/>
      <c r="AD303" s="44"/>
      <c r="AE303" s="44"/>
      <c r="AF303" s="44"/>
      <c r="AG303" s="44"/>
      <c r="AH303" s="20">
        <f t="shared" si="12"/>
        <v>0</v>
      </c>
      <c r="AI303" s="43"/>
      <c r="AJ303" s="95"/>
      <c r="AK303" s="95"/>
      <c r="AL303" s="95"/>
      <c r="AM303" s="95"/>
      <c r="AN303" s="95"/>
      <c r="AO303" s="21">
        <f t="shared" si="13"/>
        <v>0</v>
      </c>
      <c r="AP303" s="50"/>
      <c r="AQ303" s="45"/>
      <c r="AR303" s="45"/>
      <c r="AS303" s="8"/>
      <c r="AT303" s="43"/>
      <c r="AU303" s="8"/>
      <c r="AV303" s="8"/>
      <c r="AW303" s="5"/>
      <c r="AX303" s="43"/>
      <c r="AY303" s="81"/>
      <c r="AZ303" s="83" t="str">
        <f t="shared" si="14"/>
        <v>DRC</v>
      </c>
      <c r="BA303" s="83" t="e">
        <f>VLOOKUP(DRC_Activite[[#This Row],[Province*]],Table19[],2,FALSE)</f>
        <v>#N/A</v>
      </c>
      <c r="BB303" s="83" t="e">
        <f>VLOOKUP(DRC_Activite[[#This Row],[Territoire*]],Table18[[Territoire]:[Code Territoire]],3,FALSE)</f>
        <v>#N/A</v>
      </c>
      <c r="BC303" s="83" t="e">
        <f>VLOOKUP(DRC_Activite[[#This Row],[Zone de santé*]],Table17[[Zone de Santé]:[Pcode ZS]],4,FALSE)</f>
        <v>#N/A</v>
      </c>
      <c r="BD303" s="128" t="str">
        <f>DRC_Activite[[#This Row],[Typologie de l''activité*]]&amp;DRC_Activite[[#This Row],[Modalités d''intervention*]]</f>
        <v/>
      </c>
    </row>
    <row r="304" spans="1:56" x14ac:dyDescent="0.35">
      <c r="A304" s="48"/>
      <c r="B304" s="5"/>
      <c r="C304" s="8"/>
      <c r="D304" s="8"/>
      <c r="E304" s="40" t="str">
        <f>IFERROR(VLOOKUP(DRC_Activite[[#This Row],[Typologie de l''activité*]],atc_os,2,FALSE),"")</f>
        <v/>
      </c>
      <c r="F304" s="8"/>
      <c r="G304" s="8"/>
      <c r="H304" s="8"/>
      <c r="I304" s="8"/>
      <c r="J304" s="5"/>
      <c r="K304" s="8"/>
      <c r="L304" s="41"/>
      <c r="M304" s="52"/>
      <c r="N304" s="130"/>
      <c r="O304" s="53"/>
      <c r="P304" s="8"/>
      <c r="Q304" s="8"/>
      <c r="R304" s="8"/>
      <c r="S304" s="8"/>
      <c r="T304" s="42"/>
      <c r="U304" s="8"/>
      <c r="V304" s="46"/>
      <c r="W304" s="46"/>
      <c r="X304" s="47"/>
      <c r="Y304" s="47"/>
      <c r="Z304" s="8"/>
      <c r="AA304" s="43"/>
      <c r="AB304" s="44"/>
      <c r="AC304" s="44"/>
      <c r="AD304" s="44"/>
      <c r="AE304" s="44"/>
      <c r="AF304" s="44"/>
      <c r="AG304" s="44"/>
      <c r="AH304" s="20">
        <f t="shared" si="12"/>
        <v>0</v>
      </c>
      <c r="AI304" s="43"/>
      <c r="AJ304" s="95"/>
      <c r="AK304" s="95"/>
      <c r="AL304" s="95"/>
      <c r="AM304" s="95"/>
      <c r="AN304" s="95"/>
      <c r="AO304" s="21">
        <f t="shared" si="13"/>
        <v>0</v>
      </c>
      <c r="AP304" s="50"/>
      <c r="AQ304" s="45"/>
      <c r="AR304" s="45"/>
      <c r="AS304" s="8"/>
      <c r="AT304" s="43"/>
      <c r="AU304" s="8"/>
      <c r="AV304" s="8"/>
      <c r="AW304" s="5"/>
      <c r="AX304" s="43"/>
      <c r="AY304" s="81"/>
      <c r="AZ304" s="83" t="str">
        <f t="shared" si="14"/>
        <v>DRC</v>
      </c>
      <c r="BA304" s="83" t="e">
        <f>VLOOKUP(DRC_Activite[[#This Row],[Province*]],Table19[],2,FALSE)</f>
        <v>#N/A</v>
      </c>
      <c r="BB304" s="83" t="e">
        <f>VLOOKUP(DRC_Activite[[#This Row],[Territoire*]],Table18[[Territoire]:[Code Territoire]],3,FALSE)</f>
        <v>#N/A</v>
      </c>
      <c r="BC304" s="83" t="e">
        <f>VLOOKUP(DRC_Activite[[#This Row],[Zone de santé*]],Table17[[Zone de Santé]:[Pcode ZS]],4,FALSE)</f>
        <v>#N/A</v>
      </c>
      <c r="BD304" s="128" t="str">
        <f>DRC_Activite[[#This Row],[Typologie de l''activité*]]&amp;DRC_Activite[[#This Row],[Modalités d''intervention*]]</f>
        <v/>
      </c>
    </row>
    <row r="305" spans="1:56" x14ac:dyDescent="0.35">
      <c r="A305" s="48"/>
      <c r="B305" s="5"/>
      <c r="C305" s="8"/>
      <c r="D305" s="8"/>
      <c r="E305" s="40" t="str">
        <f>IFERROR(VLOOKUP(DRC_Activite[[#This Row],[Typologie de l''activité*]],atc_os,2,FALSE),"")</f>
        <v/>
      </c>
      <c r="F305" s="8"/>
      <c r="G305" s="8"/>
      <c r="H305" s="8"/>
      <c r="I305" s="8"/>
      <c r="J305" s="5"/>
      <c r="K305" s="8"/>
      <c r="L305" s="41"/>
      <c r="M305" s="52"/>
      <c r="N305" s="130"/>
      <c r="O305" s="53"/>
      <c r="P305" s="8"/>
      <c r="Q305" s="8"/>
      <c r="R305" s="8"/>
      <c r="S305" s="8"/>
      <c r="T305" s="42"/>
      <c r="U305" s="8"/>
      <c r="V305" s="46"/>
      <c r="W305" s="46"/>
      <c r="X305" s="47"/>
      <c r="Y305" s="47"/>
      <c r="Z305" s="8"/>
      <c r="AA305" s="43"/>
      <c r="AB305" s="44"/>
      <c r="AC305" s="44"/>
      <c r="AD305" s="44"/>
      <c r="AE305" s="44"/>
      <c r="AF305" s="44"/>
      <c r="AG305" s="44"/>
      <c r="AH305" s="20">
        <f t="shared" si="12"/>
        <v>0</v>
      </c>
      <c r="AI305" s="43"/>
      <c r="AJ305" s="95"/>
      <c r="AK305" s="95"/>
      <c r="AL305" s="95"/>
      <c r="AM305" s="95"/>
      <c r="AN305" s="95"/>
      <c r="AO305" s="21">
        <f t="shared" si="13"/>
        <v>0</v>
      </c>
      <c r="AP305" s="50"/>
      <c r="AQ305" s="45"/>
      <c r="AR305" s="45"/>
      <c r="AS305" s="8"/>
      <c r="AT305" s="43"/>
      <c r="AU305" s="8"/>
      <c r="AV305" s="8"/>
      <c r="AW305" s="5"/>
      <c r="AX305" s="43"/>
      <c r="AY305" s="81"/>
      <c r="AZ305" s="83" t="str">
        <f t="shared" si="14"/>
        <v>DRC</v>
      </c>
      <c r="BA305" s="83" t="e">
        <f>VLOOKUP(DRC_Activite[[#This Row],[Province*]],Table19[],2,FALSE)</f>
        <v>#N/A</v>
      </c>
      <c r="BB305" s="83" t="e">
        <f>VLOOKUP(DRC_Activite[[#This Row],[Territoire*]],Table18[[Territoire]:[Code Territoire]],3,FALSE)</f>
        <v>#N/A</v>
      </c>
      <c r="BC305" s="83" t="e">
        <f>VLOOKUP(DRC_Activite[[#This Row],[Zone de santé*]],Table17[[Zone de Santé]:[Pcode ZS]],4,FALSE)</f>
        <v>#N/A</v>
      </c>
      <c r="BD305" s="128" t="str">
        <f>DRC_Activite[[#This Row],[Typologie de l''activité*]]&amp;DRC_Activite[[#This Row],[Modalités d''intervention*]]</f>
        <v/>
      </c>
    </row>
  </sheetData>
  <sheetProtection algorithmName="SHA-512" hashValue="9skeWG3OuAm3PRleGGnumUsvRd7snSwKMCXKNhjenhf3qIDz0X5O/zi27O1qbpjiUnGuHMXoRY1rTjgO1U25PQ==" saltValue="R3LIXDrp9VyAbKTX0hhi3A==" spinCount="100000" sheet="1" objects="1" scenarios="1"/>
  <mergeCells count="10">
    <mergeCell ref="AU4:AW4"/>
    <mergeCell ref="AB4:AH4"/>
    <mergeCell ref="AJ4:AS4"/>
    <mergeCell ref="X4:Z4"/>
    <mergeCell ref="A4:B4"/>
    <mergeCell ref="U4:W4"/>
    <mergeCell ref="L4:M4"/>
    <mergeCell ref="C4:K4"/>
    <mergeCell ref="Q4:T4"/>
    <mergeCell ref="N4:P4"/>
  </mergeCells>
  <phoneticPr fontId="12" type="noConversion"/>
  <conditionalFormatting sqref="W6 W27:W305 W8:W25">
    <cfRule type="cellIs" dxfId="157" priority="30" operator="lessThan">
      <formula>$V6</formula>
    </cfRule>
  </conditionalFormatting>
  <conditionalFormatting sqref="W26:W28">
    <cfRule type="cellIs" dxfId="156" priority="29" operator="lessThan">
      <formula>$V26</formula>
    </cfRule>
  </conditionalFormatting>
  <conditionalFormatting sqref="AH6 AH8:AH305">
    <cfRule type="cellIs" dxfId="155" priority="23" operator="notEqual">
      <formula>1</formula>
    </cfRule>
  </conditionalFormatting>
  <conditionalFormatting sqref="AO6:AO305">
    <cfRule type="cellIs" dxfId="154" priority="17" operator="equal">
      <formula>$AJ6+$AK6</formula>
    </cfRule>
    <cfRule type="cellIs" dxfId="153" priority="18" operator="notEqual">
      <formula>$AJ6+$AK6</formula>
    </cfRule>
  </conditionalFormatting>
  <conditionalFormatting sqref="AS6 AS8:AS305">
    <cfRule type="cellIs" dxfId="152" priority="14" operator="greaterThan">
      <formula>#REF!</formula>
    </cfRule>
  </conditionalFormatting>
  <conditionalFormatting sqref="L6:M305">
    <cfRule type="expression" dxfId="151" priority="13">
      <formula>AND($K6&lt;&gt;"En nature",$K6&lt;&gt;"Hybride (en nature et en espèces/Coupon)",$K6&lt;&gt;"Prestation de services/support")</formula>
    </cfRule>
  </conditionalFormatting>
  <conditionalFormatting sqref="O6:P305">
    <cfRule type="expression" dxfId="150" priority="12">
      <formula>AND($K6&lt;&gt;"Espèces/ Cash",$K6&lt;&gt;"Bon d'achat/ Coupons",$K6&lt;&gt;"Hybride (en nature et en espèces/Coupon)")</formula>
    </cfRule>
  </conditionalFormatting>
  <conditionalFormatting sqref="AP6 AP8:AP305">
    <cfRule type="cellIs" dxfId="149" priority="11" operator="greaterThan">
      <formula>$AO$6</formula>
    </cfRule>
  </conditionalFormatting>
  <conditionalFormatting sqref="W7">
    <cfRule type="cellIs" dxfId="148" priority="10" operator="lessThan">
      <formula>$V7</formula>
    </cfRule>
  </conditionalFormatting>
  <conditionalFormatting sqref="AH7">
    <cfRule type="cellIs" dxfId="147" priority="9" operator="notEqual">
      <formula>1</formula>
    </cfRule>
  </conditionalFormatting>
  <conditionalFormatting sqref="AS7">
    <cfRule type="cellIs" dxfId="146" priority="6" operator="greaterThan">
      <formula>#REF!</formula>
    </cfRule>
  </conditionalFormatting>
  <conditionalFormatting sqref="AP7">
    <cfRule type="cellIs" dxfId="145" priority="3" operator="greaterThan">
      <formula>$AO$6</formula>
    </cfRule>
  </conditionalFormatting>
  <conditionalFormatting sqref="N6:N305">
    <cfRule type="expression" dxfId="144" priority="2">
      <formula>AND($K6&lt;&gt;"Espèces/ Cash",$K6&lt;&gt;"Bon d'achat/ Coupons",$K6&lt;&gt;"Hybride (en nature et en espèces/Coupon)")</formula>
    </cfRule>
  </conditionalFormatting>
  <dataValidations xWindow="1323" yWindow="698" count="67">
    <dataValidation type="list" operator="greaterThan" allowBlank="1" showInputMessage="1" showErrorMessage="1" prompt="Indiquez si vous avez atteints les mêmes bénéficaires par 2 activités sectorielles différentes. Exp : distribution alimentaire en vivres et appui aux moyens d'existence. Objectif de neutraliser le double comptage pour le total de personnes atteints." sqref="AU6:AU305" xr:uid="{1233B043-9F94-48F4-94D8-BE9422B239A9}">
      <formula1>Oui_non</formula1>
    </dataValidation>
    <dataValidation type="decimal" operator="greaterThanOrEqual" allowBlank="1" showInputMessage="1" showErrorMessage="1" prompt="Si oui, précisez le nombre de bénéficaires atteints par les deux activités. Exp : 670 bénéficiaires. Objectif de neutraliser le double comptage pour le total de personnes atteints." sqref="AW6:AW305" xr:uid="{B506805C-5914-4157-B926-3D6B33BE8C29}">
      <formula1>0</formula1>
    </dataValidation>
    <dataValidation allowBlank="1" showInputMessage="1" showErrorMessage="1" prompt="Si la somme des % des colonnes par type de bénéficiaires atteints n'est pas égale à 100%, la colonne sera en rouge. Afin de valider cette donnée, il faut que la cellule soit égale à 100%." sqref="AH6:AH305" xr:uid="{18B9C874-6FBB-4859-9654-18A745C21508}"/>
    <dataValidation type="decimal" operator="greaterThan" allowBlank="1" showInputMessage="1" showErrorMessage="1" prompt="Indiquez les bénéficiaires planifiés (individu et ménage) de votre intervention. Attention à la cohérence avec les informations partagées sur l'onglet &quot;Projets&quot;" sqref="X6:Y305" xr:uid="{F10820A1-BC0D-43F6-8983-1DD7FB06C53C}">
      <formula1>0</formula1>
    </dataValidation>
    <dataValidation type="date" operator="greaterThan" allowBlank="1" showInputMessage="1" showErrorMessage="1" prompt="Indiquez les dates de début et de fin d'activité. Le format accepté est le suivant : &quot;MM/AA&quot; (Mois / Année en chiffres). Si la date de début d'activité est supérieure à la date de fin, la cellule &quot;Date de fin&quot; d'activité devient rouge." sqref="V6:W305" xr:uid="{80A2EB59-4738-406E-BB1E-C4ACEEF546BE}">
      <formula1>40179</formula1>
    </dataValidation>
    <dataValidation type="list" allowBlank="1" showInputMessage="1" showErrorMessage="1" prompt="Choisir dans la liste déroulante " sqref="U6:U305" xr:uid="{CF1A2970-DE3E-413B-9E0B-43855FDA1BD8}">
      <formula1>Statut</formula1>
    </dataValidation>
    <dataValidation allowBlank="1" showInputMessage="1" showErrorMessage="1" prompt="Ecrire une description plus détaillée de l’activité (contenu du package,…)" sqref="J5:J305" xr:uid="{370E05CA-CB59-4624-9B2B-3CBCB91AA0CE}"/>
    <dataValidation allowBlank="1" showInputMessage="1" showErrorMessage="1" prompt="Cette colonne se remplie automatiquement selon la typologie de l’activité. Elle est liée aux objectifs sectoriels du secteur sécurité alimentaire" sqref="E5:E305" xr:uid="{46576E34-36EB-4E67-9746-21D524659B1F}"/>
    <dataValidation type="list" allowBlank="1" showInputMessage="1" showErrorMessage="1" prompt="Choisir dans la liste déroulante le type de réponse de l’activité" sqref="D6:D305" xr:uid="{051B975F-4310-455B-B147-887786A04192}">
      <formula1>Réponse</formula1>
    </dataValidation>
    <dataValidation allowBlank="1" showInputMessage="1" showErrorMessage="1" prompt="Ecrire le nom de votre partenaire d’implémentation (nationaux, internationaux, privés,etc…). Ne rien mettre si vous implémentez vous même les activités." sqref="B5" xr:uid="{3B69E93C-2150-4CF4-A3A6-FE62FA5786CE}"/>
    <dataValidation type="decimal" operator="greaterThan" allowBlank="1" showInputMessage="1" showErrorMessage="1" sqref="AX6:AX305 AT6:AT305 AA6:AA305" xr:uid="{EAD24B77-BFE0-44FF-9752-C8247383E116}">
      <formula1>0</formula1>
    </dataValidation>
    <dataValidation allowBlank="1" showInputMessage="1" showErrorMessage="1" prompt="Indiquez si l'intervention utilise quelle modalité : cash (espèce ou coupons) ; en nature = (biens directement distribués (in kind)) ; hybride (cash et nature utilisées à la fois)" sqref="K5" xr:uid="{F3076969-5FC1-4BFA-85DC-E7E27992C8C7}"/>
    <dataValidation allowBlank="1" showInputMessage="1" showErrorMessage="1" prompt="Si oui, précisez le nombre de bénéficaires atteints par les deux activités. Exp : 670 bénéficiaires. Objectif de neutraliser le double comptage pour le total de personnes atteints." sqref="AW5" xr:uid="{DB034CBE-3EAD-46FB-B4EB-724EE0E2440D}"/>
    <dataValidation allowBlank="1" showInputMessage="1" showErrorMessage="1" prompt="Si oui, indiquez quelle sous-activité principale présente un double comptage. Exp : assistance alimentaire en vivres et appui à la production agricole d'urgence. Objectif de neutraliser le double comptage pour le total de personnes atteints." sqref="AV5" xr:uid="{24679DD8-45F2-4892-8FB9-11DA9D25D01B}"/>
    <dataValidation allowBlank="1" showInputMessage="1" showErrorMessage="1" prompt="Indiquez si vous avez atteints les mêmes bénéficaires par 2 activités sectorielles différentes. Exp : distribution alimentaire en vivres et appui aux moyens d'existence. Objectif de neutraliser le double comptage pour le total de personnes atteints." sqref="AU5" xr:uid="{F6CA0FF5-D0F3-42FB-B70B-4731B2AD7292}"/>
    <dataValidation allowBlank="1" showInputMessage="1" showErrorMessage="1" prompt="Si la somme Enfants + Adultes + Personnes agées n'est pas égale à la somme nombre d'hommes + femmes, alors la cellule est rouge. La cellule s'affichera en vert quand les données de la désagrégation seront cohérentes." sqref="AO6:AO305" xr:uid="{AD44676D-6CF0-4047-9831-D4FDB1206B6C}"/>
    <dataValidation allowBlank="1" showInputMessage="1" showErrorMessage="1" prompt="Pour toutes les autres typologies de bénéficiaires, merci d’indiquer dans « % autres ». Si vous n'avez pas d'information, merci d'indiquez 100% dans &quot;autres&quot; Le total de la section bénéficiaires atteint doit être égale à 100%. Mise à jour trimestrielle." sqref="AG5" xr:uid="{21AEBB3E-D92A-47C1-90C7-707DAA363131}"/>
    <dataValidation allowBlank="1" showInputMessage="1" showErrorMessage="1" prompt="Indiquez la répartition de la typologie des bénéficiaires pour les communautés hôtes. Le total de la section bénéficiaires atteint doit être égale à 100%. Mise à jour trimestrielle." sqref="AF5" xr:uid="{CBF66E43-67EE-4601-8C86-88612BFAA8C4}"/>
    <dataValidation allowBlank="1" showInputMessage="1" showErrorMessage="1" prompt="Indiquez la répartition de la typologie des bénéficiaires pour les personnes expulsées. Le total de la section bénéficiaires atteint doit être égale à 100%. Mise à jour trimestrielle." sqref="AE5" xr:uid="{48A34F24-8885-4473-8B00-799C1EDA8015}"/>
    <dataValidation allowBlank="1" showInputMessage="1" showErrorMessage="1" prompt="Indiquez la répartition de la typologie des bénéficiaires pour les personnes rapatriées. Le total de la section bénéficiaires atteint doit être égale à 100%. Mise à jour trimestrielle." sqref="AD5" xr:uid="{DCDF2A7A-919C-4FD7-8F23-0990AF753A9B}"/>
    <dataValidation allowBlank="1" showInputMessage="1" showErrorMessage="1" prompt="Indiquez la répartition de la typologie des bénéficiaires pour les personnes retournées. Le total de la section bénéficiaires atteint doit être égale à 100%. Mise à jour trimestrielle." sqref="AC5" xr:uid="{2ADCA4E0-F003-4FAC-98BC-08651CEC6103}"/>
    <dataValidation allowBlank="1" showInputMessage="1" showErrorMessage="1" prompt="Indiquez la répartition de la typologie des bénéficiaires pour les personnes déplacées internes (IDPs). Le total de la section bénéficiaires atteint doit être égale à 100%. Mise à jour trimestrielle." sqref="AB5" xr:uid="{FD58EF9E-BB84-4F84-BDF0-D7147676241B}"/>
    <dataValidation allowBlank="1" showInputMessage="1" showErrorMessage="1" prompt="Indiquez les bénéficiaires planifiés (individu et ménage) de votre intervention. Attention à la cohérence avec les informations partagées sur l'onglet &quot;Projets&quot;" sqref="X5:Y5" xr:uid="{F94B0DCC-C90B-4B26-ABFA-F813BDAA880C}"/>
    <dataValidation allowBlank="1" showInputMessage="1" showErrorMessage="1" prompt="Indiquez les dates de début et de fin d'activité. Le format accepté est le suivant : &quot;MM/AA&quot; (Mois / Année en chiffres). Si la date de début d'activité est supérieure à la date de fin, la cellule &quot;Date de fin&quot; d'activité devient rouge." sqref="V5:W5" xr:uid="{654B2A8C-FBFF-477F-9D13-88ECE293422C}"/>
    <dataValidation allowBlank="1" showInputMessage="1" showErrorMessage="1" prompt="Choisir dans la liste déroulante " sqref="U5 H5" xr:uid="{82559BCC-D3B3-460E-86BE-838933C74F0E}"/>
    <dataValidation allowBlank="1" showInputMessage="1" showErrorMessage="1" prompt="Indiquez la province d’intervention ainsi que le territoire et la zone de santé (ZS). Si l’activité intervient sur 2 ou 3 ZS – merci de dupliquer la ligne de l’activité. Une intervention sur 2 ZS = 2 lignes sur l'onglet 5W activités" sqref="Q5:T5" xr:uid="{27A56F30-920E-4D92-97A2-D4E7C2967D2A}"/>
    <dataValidation allowBlank="1" showInputMessage="1" showErrorMessage="1" prompt="Choisir dans la liste déroulante. Ces colonnes orientent sur les interventions basées sur les transferts monétaires (cf cadre d’activité sectoriel)" sqref="P5" xr:uid="{549208BA-59BC-4899-938A-5AEFD790BD31}"/>
    <dataValidation allowBlank="1" showInputMessage="1" showErrorMessage="1" prompt="Ecrire la quantité totale distribuée par activité" sqref="M5:O5" xr:uid="{6B9D5057-19B0-4918-B13E-11092286287F}"/>
    <dataValidation allowBlank="1" showInputMessage="1" showErrorMessage="1" prompt="Indiquez dans la liste déroulante la sous activité principale de l'activité. Les catégories sont liées et reparties par objectif. Vous pouvez vous appuyer sur le cadre d’activité du cluster (onglet cadre d’activité Cluster SA)" sqref="G5" xr:uid="{177C6177-A33D-41D0-BDDC-8806EEF311B8}"/>
    <dataValidation allowBlank="1" showInputMessage="1" showErrorMessage="1" prompt="Indiquez dans la liste déroulante les catégories d’activités du cluster sécurité alimentaire. Les catégories sont liées et reparties par objectif. Vous pouvez vous appuyer sur le cadre d’activité du cluster (onglet cadre d’activité Cluster SA)" sqref="F5" xr:uid="{FF33A4FC-2845-4FAB-876E-B3DD980BD081}"/>
    <dataValidation allowBlank="1" showInputMessage="1" showErrorMessage="1" prompt="Choisir dans la liste déroulante le type de réponse de l’activité" sqref="D5" xr:uid="{01F0D1AE-E922-4BED-9392-A95E67995D48}"/>
    <dataValidation allowBlank="1" showInputMessage="1" showErrorMessage="1" prompt="Choisir dans la liste déroulante le titre du projet" sqref="C5" xr:uid="{A31BB6CB-614F-489E-9737-7DB4F13E6B82}"/>
    <dataValidation allowBlank="1" showInputMessage="1" showErrorMessage="1" prompt="Ecrire le nom de votre organisation" sqref="A5" xr:uid="{1272A0A7-CCC2-4AAE-AAFA-00CDFF87D0B8}"/>
    <dataValidation type="list" allowBlank="1" showInputMessage="1" showErrorMessage="1" prompt="Indiquez dans la liste déroulante les catégories d’activités du cluster sécurité alimentaire. Les catégories sont liées et reparties par objectif. Vous pouvez vous appuyer sur le cadre d’activité du cluster (onglet cadre d’activité Cluster SA)" sqref="F306:F1048576" xr:uid="{DAA19725-7492-481A-892A-A485F3FA9843}">
      <formula1>Descrip1</formula1>
    </dataValidation>
    <dataValidation type="list" allowBlank="1" showInputMessage="1" showErrorMessage="1" prompt="Ecrire le nom de votre organisation" sqref="A6:A305" xr:uid="{E91B299B-AB6A-41E1-9F3C-E791EE59D4E2}">
      <formula1>Orga</formula1>
    </dataValidation>
    <dataValidation allowBlank="1" showInputMessage="1" showErrorMessage="1" prompt="Indiquez combien de femmes ont été touchées depuis le début de l'activité. Si vous êtes sur une activité ciblant que les ménages, merci d’indiquez ici le genre du chef de ménage" sqref="AK6:AK305" xr:uid="{64048603-68AD-435C-BFB2-46494E00733D}"/>
    <dataValidation allowBlank="1" showInputMessage="1" showErrorMessage="1" prompt="Indiquez combien d'enfants ont été touchés depuis le début de l'activité. " sqref="AL6:AL305" xr:uid="{D57F1E6C-D279-45A5-B13A-326B81A4D350}"/>
    <dataValidation allowBlank="1" showInputMessage="1" showErrorMessage="1" prompt="Indiquez combien d’hommes ont été touchés depuis le début de l'activité. Si vous êtes sur une activité ciblant que les ménages, merci d’indiquez ici le genre du chef de ménage" sqref="AJ6:AJ305" xr:uid="{D737CEB1-A415-461E-A965-A888FD72F03D}"/>
    <dataValidation allowBlank="1" showInputMessage="1" showErrorMessage="1" prompt="Indiquez combien d'adultes ont été touchés depuis le début de l'activité" sqref="AM6:AM305" xr:uid="{05D18ADC-729E-445A-80DC-608B128959C9}"/>
    <dataValidation allowBlank="1" showInputMessage="1" showErrorMessage="1" prompt="Indiquez combien de personnes âgées ont été touchées depuis le début de l'activité" sqref="AN6:AN305" xr:uid="{12883953-7ABA-42FE-9B60-7551ABA0123B}"/>
    <dataValidation allowBlank="1" showInputMessage="1" showErrorMessage="1" prompt="Indiquez le nombre de ménage atteint depuis le début de l'activité" sqref="AQ6:AQ305" xr:uid="{D2F3CE77-5294-4106-A855-1C81EA5AB455}"/>
    <dataValidation allowBlank="1" showInputMessage="1" showErrorMessage="1" prompt="Indiquez le nombre de personnes en situation de handicap atteint depuis le début de l'activité." sqref="AR6:AR305" xr:uid="{BD18E474-3974-4096-AC5F-88B9FE721D96}"/>
    <dataValidation allowBlank="1" showInputMessage="1" showErrorMessage="1" prompt="Ecrire le nom de votre partenaire d’implémentation (nationaux, internationaux, privés,etc…). Ne rien mettre si vous implémentez vous même les activités - Ne pas inclure les instances gouvernementales" sqref="B6:B305" xr:uid="{8C4D01E3-8EA5-4E87-A2E2-7F14F03F7BA6}"/>
    <dataValidation allowBlank="1" showInputMessage="1" showErrorMessage="1" prompt="Indiquer le nombre de distributions réalisées depuis le début de l'année" sqref="AS5" xr:uid="{6BC78D13-1100-4B54-98F9-777A93057196}"/>
    <dataValidation type="list" allowBlank="1" showInputMessage="1" showErrorMessage="1" prompt="Indiquer le nombre de distribution planifié pour l'année sur cette activité" sqref="Z6:Z305" xr:uid="{FE27CB77-05EF-45F1-8F2A-5F4DB859E494}">
      <formula1>distribution</formula1>
    </dataValidation>
    <dataValidation type="list" allowBlank="1" showInputMessage="1" showErrorMessage="1" prompt="Indiquez dans la liste déroulante les catégories d’activités du cluster sécurité alimentaire. Les catégories sont liées et reparties par objectif. Vous pouvez vous appuyer sur le cadre d’activité du cluster (onglet cadre d’activité Cluster SA)" sqref="F6:F305" xr:uid="{64066FC7-C233-40AD-9410-9DC935672D1C}">
      <formula1>activite</formula1>
    </dataValidation>
    <dataValidation type="list" allowBlank="1" showInputMessage="1" showErrorMessage="1" prompt="Indiquez dans la liste déroulante la sous-activité concernée. Les sous-activitées sont liées et reparties par typologie d'activité. Vous pouvez vous appuyer sur le cadre d’activité du cluster (onglet cadre d’activité Cluster SA)" sqref="G6:G305" xr:uid="{1DD6023E-6165-401F-833F-34F5B43474DF}">
      <formula1>OFFSET(act_start,MATCH(F6,act_list,0),1,COUNTIF(act_list,F6),1)</formula1>
    </dataValidation>
    <dataValidation type="list" allowBlank="1" showInputMessage="1" showErrorMessage="1" prompt="Choisir dans la liste déroulante " sqref="H6:H305" xr:uid="{A5374C03-C299-423A-8484-4A09E8CA17A3}">
      <formula1>OFFSET(mod_start,MATCH(G6,mod_list,0),1,COUNTIF(mod_list,G6),1)</formula1>
    </dataValidation>
    <dataValidation type="list" allowBlank="1" showInputMessage="1" showErrorMessage="1" prompt="Indiquez si l'intervention utilise quelle modalité : cash (espèce ou coupons) ; en nature = (biens directement distribués (in kind)) ; hybride (cash et nature utilisées à la fois)" sqref="K6:K305" xr:uid="{A56302DD-3FBE-4BC8-9A4B-35DC074022CC}">
      <formula1>OFFSET(modi_start,MATCH(F6,modi_list,0),1,COUNTIF(modi_list,F6),1)</formula1>
    </dataValidation>
    <dataValidation type="list" allowBlank="1" showInputMessage="1" showErrorMessage="1" prompt="Indiquez la province d’intervention ainsi que le territoire et la zone de santé (ZS). Si l’activité intervient sur 2 ou 3 ZS – merci de dupliquer la ligne de l’activité. Une intervention sur 2 ZS = 2 lignes sur l'onglet 5W activités" sqref="R6:R305" xr:uid="{D3394319-8389-4F09-B64C-A15B14F17D68}">
      <formula1>OFFSET(terr_start,MATCH(Q6,terr_list,0),1,COUNTIF(terr_list,Q6),1)</formula1>
    </dataValidation>
    <dataValidation type="list" allowBlank="1" showInputMessage="1" showErrorMessage="1" prompt="Indiquez la province d’intervention ainsi que le territoire et la zone de santé (ZS). Si l’activité intervient sur 2 ou 3 ZS – merci de dupliquer la ligne de l’activité. Une intervention sur 2 ZS = 2 lignes sur l'onglet 5W activités" sqref="Q6:Q305" xr:uid="{DD1316E7-E6C1-4375-84FF-772308867F3C}">
      <formula1>province</formula1>
    </dataValidation>
    <dataValidation type="list" allowBlank="1" showInputMessage="1" showErrorMessage="1" prompt="Indiquez la province d’intervention ainsi que le territoire et la zone de santé (ZS). Si l’activité intervient sur 2 ou 3 ZS – merci de dupliquer la ligne de l’activité. Une intervention sur 2 ZS = 2 lignes sur l'onglet 5W activités" sqref="S6:S305" xr:uid="{85ABFA7C-3FD1-4C8A-89CE-1CA6E18632F5}">
      <formula1>OFFSET(zds_start,MATCH(R6,zds_list,0),1,COUNTIF(zds_list,R6),1)</formula1>
    </dataValidation>
    <dataValidation type="list" allowBlank="1" showInputMessage="1" showErrorMessage="1" sqref="AB6:AG305" xr:uid="{8E897EAD-09BC-4733-A712-6ECAC325FBC2}">
      <formula1>pourcentage</formula1>
    </dataValidation>
    <dataValidation type="custom" allowBlank="1" showInputMessage="1" showErrorMessage="1" error="le total des personnes atteintes durant le trimestre en cours ne peut pas être supérieur au total de personnes touchées depuis le début de l'activité" prompt="Indiquez le nombre de personnes atteintes qui n'ont pas reçu d'aide avant sur les derniers trimestres." sqref="AP6:AP305" xr:uid="{6F17221A-A002-47CE-AF8C-5F4F6CE3C4BB}">
      <formula1>AO6&gt;=AP6</formula1>
    </dataValidation>
    <dataValidation type="list" allowBlank="1" showInputMessage="1" showErrorMessage="1" prompt="Indiquer le nombre de distributions réalisées depuis le début de l'année" sqref="AS6:AS305" xr:uid="{69E5495D-0065-4902-BE24-600BB864C7FD}">
      <formula1>distribution</formula1>
    </dataValidation>
    <dataValidation type="list" allowBlank="1" showInputMessage="1" showErrorMessage="1" sqref="I306:I1048576 G306:G1048576" xr:uid="{48D9E061-3E1D-4A83-A2BD-559E6F159B30}">
      <formula1>INDIRECT(VLOOKUP($F306,#REF!,2,FALSE))</formula1>
    </dataValidation>
    <dataValidation type="list" allowBlank="1" showInputMessage="1" showErrorMessage="1" sqref="AS306:AS1048576 Z306:Z1048576 H306:H1048576" xr:uid="{B4C86EAB-FEAD-4894-90D6-76944AF980C1}">
      <formula1>INDIRECT(VLOOKUP($G306,#REF!,2,FALSE))</formula1>
    </dataValidation>
    <dataValidation type="list" allowBlank="1" showInputMessage="1" showErrorMessage="1" prompt="Si oui, indiquez quelle sous-activité principale présente un double comptage. Exp : assistance alimentaire en vivres et appui à la production agricole d'urgence. Objectif de neutraliser le double comptage pour le total de personnes atteints." sqref="AV6:AV305" xr:uid="{B894054D-FC7B-496B-B3F5-89FD5E3842A9}">
      <formula1>sousact2</formula1>
    </dataValidation>
    <dataValidation type="custom" operator="greaterThan" allowBlank="1" showInputMessage="1" showErrorMessage="1" prompt="La cellule se vérouille ou se déverouille selon la typologie d'activité et de la modalité d'intervention. Elle se déverouille si votre modalité d'intervention est en nature ou encore vous avez rendu une prestation de service/formation ou sensibilisation" sqref="M6:M305" xr:uid="{E52D67A6-561A-4584-AB1A-C52B2361467C}">
      <formula1>OR(K6="En nature",K6="Prestation de services/support",K6="Hybride (en nature et en espèces/Coupon)")</formula1>
    </dataValidation>
    <dataValidation type="custom" operator="greaterThan" allowBlank="1" showInputMessage="1" showErrorMessage="1" prompt="La cellule se vérouille ou se déverouille selon la typologie d'activité et de la modalité d'intervention. Elle se déverouille si votre modalité d'intervention est en cash ou bon d'achats/coupons" sqref="O6:O305" xr:uid="{E15A6407-97EC-4689-B636-BA96A537A9B8}">
      <formula1>OR(K6="Espèces/ Cash",K6="Bon d'achat/ Coupons",K6="Hybride (en nature et en espèces/Coupon)")</formula1>
    </dataValidation>
    <dataValidation allowBlank="1" showInputMessage="1" showErrorMessage="1" prompt="Choisir dans la liste déroulante l'unité concernée" sqref="L5" xr:uid="{540EBD4F-3DE8-4EE0-A929-7E93BC2449B7}"/>
    <dataValidation allowBlank="1" showInputMessage="1" showErrorMessage="1" prompt="Indiquer le nombre de distribution planifié pour l'année sur cette activité" sqref="Z5" xr:uid="{DB367A3C-9E12-450E-A4A6-C1DE14CA6912}"/>
    <dataValidation allowBlank="1" showInputMessage="1" showErrorMessage="1" prompt="Choisir dans la liste déroulante le type de choc lié à votre activité" sqref="I5" xr:uid="{C2EBBA90-F24E-4CE2-BAF9-CF166A22F5E2}"/>
    <dataValidation type="list" allowBlank="1" showInputMessage="1" showErrorMessage="1" prompt="Choisir dans la liste déroulante le type de choc lié à votre activité" sqref="I6:I305" xr:uid="{B66E6042-8329-4249-A8C1-61C0A20F9EB8}">
      <formula1>chocs</formula1>
    </dataValidation>
    <dataValidation type="list" operator="greaterThan" allowBlank="1" showInputMessage="1" showErrorMessage="1" prompt="La cellule se vérouille ou se déverouille selon la typologie d'activité et de la modalité d'intervention. Elle se déverouille si votre modalité d'intervention est en nature ou encore vous avez rendu une prestation de service/formation ou sensibilisation" sqref="N6:N305" xr:uid="{415DA4B1-4B49-48CF-AF5C-0B9DA80999F5}">
      <formula1>typo_cash</formula1>
    </dataValidation>
    <dataValidation type="list" allowBlank="1" showInputMessage="1" showErrorMessage="1" prompt="La cellule se vérouille ou se déverouille selon la typologie d'activité et de la modalité d'intervention. Elle se déverouille si votre modalité d'intervention est en nature ou encore vous avez rendu une prestation de service/formation ou sensibilisation" sqref="L6:L305" xr:uid="{4FC8C8B1-FCD1-498F-BC20-6D38DF90713D}">
      <formula1>OFFSET(modint_nat_start,MATCH(BD6,modint_nature,0),1,COUNTIF(modint_nature,BD6),1)</formula1>
    </dataValidation>
    <dataValidation type="list" allowBlank="1" showInputMessage="1" showErrorMessage="1" prompt="La cellule se vérouille ou se déverouille selon la typologie d'activité et de la modalité d'intervention. Elle se déverouille si votre modalité d'intervention est en cash ou bon d'achats/coupons" sqref="P6:P305" xr:uid="{EFF3BF0C-2251-441E-AD97-4423FDD591F3}">
      <formula1>OFFSET(modint_cash_start,MATCH(BD6,modint_cash,0),1,COUNTIF(modint_cash,BD6),1)</formula1>
    </dataValidation>
  </dataValidations>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xWindow="1323" yWindow="698" count="1">
        <x14:dataValidation type="list" allowBlank="1" showInputMessage="1" showErrorMessage="1" prompt="Choisir dans la liste déroulante le titre du projet." xr:uid="{38C6E176-2761-43A6-A33D-342105BB1319}">
          <x14:formula1>
            <xm:f>Projets!$E$5:$E$150</xm:f>
          </x14:formula1>
          <xm:sqref>C6:C305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55DF6-48FF-46C8-A792-D479258A57B0}">
  <dimension ref="A1:N521"/>
  <sheetViews>
    <sheetView topLeftCell="C499" workbookViewId="0">
      <selection activeCell="E3" sqref="E3"/>
    </sheetView>
  </sheetViews>
  <sheetFormatPr defaultRowHeight="14.5" x14ac:dyDescent="0.35"/>
  <cols>
    <col min="1" max="1" width="4.453125" customWidth="1"/>
    <col min="2" max="2" width="14.7265625" bestFit="1" customWidth="1"/>
    <col min="3" max="3" width="15" bestFit="1" customWidth="1"/>
    <col min="4" max="4" width="4.453125" customWidth="1"/>
    <col min="5" max="5" width="10" customWidth="1"/>
    <col min="6" max="6" width="15.81640625" bestFit="1" customWidth="1"/>
    <col min="7" max="7" width="14.7265625" customWidth="1"/>
    <col min="8" max="8" width="15.453125" customWidth="1"/>
    <col min="9" max="9" width="4.453125" customWidth="1"/>
    <col min="10" max="10" width="10.7265625" customWidth="1"/>
    <col min="11" max="12" width="14.7265625" customWidth="1"/>
    <col min="13" max="13" width="15.453125" customWidth="1"/>
    <col min="14" max="14" width="11" bestFit="1" customWidth="1"/>
  </cols>
  <sheetData>
    <row r="1" spans="1:14" ht="15" thickBot="1" x14ac:dyDescent="0.4">
      <c r="A1" s="49"/>
      <c r="B1" s="171" t="s">
        <v>3649</v>
      </c>
      <c r="C1" s="173"/>
      <c r="D1" s="49"/>
      <c r="E1" s="171" t="s">
        <v>3648</v>
      </c>
      <c r="F1" s="172"/>
      <c r="G1" s="172"/>
      <c r="H1" s="173"/>
      <c r="I1" s="49"/>
      <c r="J1" s="169"/>
      <c r="K1" s="169"/>
      <c r="L1" s="169"/>
      <c r="M1" s="169"/>
      <c r="N1" s="170"/>
    </row>
    <row r="2" spans="1:14" x14ac:dyDescent="0.35">
      <c r="A2" s="49"/>
      <c r="B2" s="84" t="s">
        <v>21</v>
      </c>
      <c r="C2" s="84" t="s">
        <v>623</v>
      </c>
      <c r="D2" s="49"/>
      <c r="E2" s="84" t="s">
        <v>21</v>
      </c>
      <c r="F2" s="84" t="s">
        <v>58</v>
      </c>
      <c r="G2" s="84" t="s">
        <v>623</v>
      </c>
      <c r="H2" s="84" t="s">
        <v>624</v>
      </c>
      <c r="I2" s="49"/>
      <c r="J2" s="84" t="s">
        <v>58</v>
      </c>
      <c r="K2" s="84" t="s">
        <v>59</v>
      </c>
      <c r="L2" s="84" t="s">
        <v>3666</v>
      </c>
      <c r="M2" s="84" t="s">
        <v>624</v>
      </c>
      <c r="N2" s="84" t="s">
        <v>625</v>
      </c>
    </row>
    <row r="3" spans="1:14" x14ac:dyDescent="0.35">
      <c r="A3" s="49"/>
      <c r="B3" s="57" t="s">
        <v>60</v>
      </c>
      <c r="C3" s="57" t="s">
        <v>626</v>
      </c>
      <c r="D3" s="49"/>
      <c r="E3" s="57" t="s">
        <v>60</v>
      </c>
      <c r="F3" s="57" t="s">
        <v>61</v>
      </c>
      <c r="G3" s="57" t="s">
        <v>626</v>
      </c>
      <c r="H3" s="57" t="s">
        <v>627</v>
      </c>
      <c r="I3" s="49"/>
      <c r="J3" s="57" t="s">
        <v>264</v>
      </c>
      <c r="K3" s="57" t="s">
        <v>265</v>
      </c>
      <c r="L3" s="57" t="str">
        <f>J3&amp;K3</f>
        <v>KinshasaBandalungwa</v>
      </c>
      <c r="M3" s="57" t="s">
        <v>866</v>
      </c>
      <c r="N3" s="57" t="s">
        <v>867</v>
      </c>
    </row>
    <row r="4" spans="1:14" x14ac:dyDescent="0.35">
      <c r="A4" s="49"/>
      <c r="B4" s="58" t="s">
        <v>73</v>
      </c>
      <c r="C4" s="58" t="s">
        <v>645</v>
      </c>
      <c r="D4" s="49"/>
      <c r="E4" s="58" t="s">
        <v>60</v>
      </c>
      <c r="F4" s="58" t="s">
        <v>63</v>
      </c>
      <c r="G4" s="58" t="s">
        <v>626</v>
      </c>
      <c r="H4" s="58" t="s">
        <v>631</v>
      </c>
      <c r="I4" s="49"/>
      <c r="J4" s="58" t="s">
        <v>264</v>
      </c>
      <c r="K4" s="58" t="s">
        <v>266</v>
      </c>
      <c r="L4" s="57" t="str">
        <f t="shared" ref="L4:L67" si="0">J4&amp;K4</f>
        <v>KinshasaBarumbu</v>
      </c>
      <c r="M4" s="58" t="s">
        <v>866</v>
      </c>
      <c r="N4" s="58" t="s">
        <v>868</v>
      </c>
    </row>
    <row r="5" spans="1:14" x14ac:dyDescent="0.35">
      <c r="A5" s="49"/>
      <c r="B5" s="57" t="s">
        <v>92</v>
      </c>
      <c r="C5" s="57" t="s">
        <v>672</v>
      </c>
      <c r="D5" s="49"/>
      <c r="E5" s="57" t="s">
        <v>60</v>
      </c>
      <c r="F5" s="57" t="s">
        <v>67</v>
      </c>
      <c r="G5" s="57" t="s">
        <v>626</v>
      </c>
      <c r="H5" s="57" t="s">
        <v>637</v>
      </c>
      <c r="I5" s="49"/>
      <c r="J5" s="57" t="s">
        <v>264</v>
      </c>
      <c r="K5" s="57" t="s">
        <v>267</v>
      </c>
      <c r="L5" s="57" t="str">
        <f t="shared" si="0"/>
        <v>KinshasaBinza Meteo</v>
      </c>
      <c r="M5" s="57" t="s">
        <v>866</v>
      </c>
      <c r="N5" s="57" t="s">
        <v>869</v>
      </c>
    </row>
    <row r="6" spans="1:14" x14ac:dyDescent="0.35">
      <c r="A6" s="49"/>
      <c r="B6" s="58" t="s">
        <v>121</v>
      </c>
      <c r="C6" s="58" t="s">
        <v>709</v>
      </c>
      <c r="D6" s="49"/>
      <c r="E6" s="58" t="s">
        <v>60</v>
      </c>
      <c r="F6" s="58" t="s">
        <v>64</v>
      </c>
      <c r="G6" s="58" t="s">
        <v>626</v>
      </c>
      <c r="H6" s="58" t="s">
        <v>633</v>
      </c>
      <c r="I6" s="49"/>
      <c r="J6" s="58" t="s">
        <v>264</v>
      </c>
      <c r="K6" s="58" t="s">
        <v>268</v>
      </c>
      <c r="L6" s="57" t="str">
        <f t="shared" si="0"/>
        <v>KinshasaBinza Ozone</v>
      </c>
      <c r="M6" s="58" t="s">
        <v>866</v>
      </c>
      <c r="N6" s="58" t="s">
        <v>870</v>
      </c>
    </row>
    <row r="7" spans="1:14" x14ac:dyDescent="0.35">
      <c r="A7" s="49"/>
      <c r="B7" s="57" t="s">
        <v>139</v>
      </c>
      <c r="C7" s="57" t="s">
        <v>731</v>
      </c>
      <c r="D7" s="49"/>
      <c r="E7" s="57" t="s">
        <v>60</v>
      </c>
      <c r="F7" s="57" t="s">
        <v>69</v>
      </c>
      <c r="G7" s="57" t="s">
        <v>626</v>
      </c>
      <c r="H7" s="57" t="s">
        <v>639</v>
      </c>
      <c r="I7" s="49"/>
      <c r="J7" s="57" t="s">
        <v>264</v>
      </c>
      <c r="K7" s="57" t="s">
        <v>269</v>
      </c>
      <c r="L7" s="57" t="str">
        <f t="shared" si="0"/>
        <v>KinshasaBiyela</v>
      </c>
      <c r="M7" s="57" t="s">
        <v>866</v>
      </c>
      <c r="N7" s="57" t="s">
        <v>871</v>
      </c>
    </row>
    <row r="8" spans="1:14" x14ac:dyDescent="0.35">
      <c r="A8" s="49"/>
      <c r="B8" s="58" t="s">
        <v>153</v>
      </c>
      <c r="C8" s="58" t="s">
        <v>751</v>
      </c>
      <c r="D8" s="49"/>
      <c r="E8" s="58" t="s">
        <v>60</v>
      </c>
      <c r="F8" s="58" t="s">
        <v>71</v>
      </c>
      <c r="G8" s="58" t="s">
        <v>626</v>
      </c>
      <c r="H8" s="58" t="s">
        <v>642</v>
      </c>
      <c r="I8" s="49"/>
      <c r="J8" s="58" t="s">
        <v>264</v>
      </c>
      <c r="K8" s="58" t="s">
        <v>270</v>
      </c>
      <c r="L8" s="57" t="str">
        <f t="shared" si="0"/>
        <v>KinshasaBumbu</v>
      </c>
      <c r="M8" s="58" t="s">
        <v>866</v>
      </c>
      <c r="N8" s="58" t="s">
        <v>872</v>
      </c>
    </row>
    <row r="9" spans="1:14" x14ac:dyDescent="0.35">
      <c r="A9" s="49"/>
      <c r="B9" s="57" t="s">
        <v>192</v>
      </c>
      <c r="C9" s="57" t="s">
        <v>793</v>
      </c>
      <c r="D9" s="49"/>
      <c r="E9" s="57" t="s">
        <v>73</v>
      </c>
      <c r="F9" s="57" t="s">
        <v>74</v>
      </c>
      <c r="G9" s="57" t="s">
        <v>645</v>
      </c>
      <c r="H9" s="57" t="s">
        <v>646</v>
      </c>
      <c r="I9" s="49"/>
      <c r="J9" s="57" t="s">
        <v>264</v>
      </c>
      <c r="K9" s="57" t="s">
        <v>271</v>
      </c>
      <c r="L9" s="57" t="str">
        <f t="shared" si="0"/>
        <v>KinshasaGombe</v>
      </c>
      <c r="M9" s="57" t="s">
        <v>866</v>
      </c>
      <c r="N9" s="57" t="s">
        <v>873</v>
      </c>
    </row>
    <row r="10" spans="1:14" x14ac:dyDescent="0.35">
      <c r="A10" s="49"/>
      <c r="B10" s="58" t="s">
        <v>211</v>
      </c>
      <c r="C10" s="58" t="s">
        <v>814</v>
      </c>
      <c r="D10" s="49"/>
      <c r="E10" s="58" t="s">
        <v>73</v>
      </c>
      <c r="F10" s="58" t="s">
        <v>76</v>
      </c>
      <c r="G10" s="58" t="s">
        <v>645</v>
      </c>
      <c r="H10" s="58" t="s">
        <v>649</v>
      </c>
      <c r="I10" s="49"/>
      <c r="J10" s="58" t="s">
        <v>264</v>
      </c>
      <c r="K10" s="58" t="s">
        <v>272</v>
      </c>
      <c r="L10" s="57" t="str">
        <f t="shared" si="0"/>
        <v>KinshasaKalamu I</v>
      </c>
      <c r="M10" s="58" t="s">
        <v>866</v>
      </c>
      <c r="N10" s="58" t="s">
        <v>874</v>
      </c>
    </row>
    <row r="11" spans="1:14" x14ac:dyDescent="0.35">
      <c r="A11" s="49"/>
      <c r="B11" s="57" t="s">
        <v>240</v>
      </c>
      <c r="C11" s="57" t="s">
        <v>840</v>
      </c>
      <c r="D11" s="49"/>
      <c r="E11" s="57" t="s">
        <v>73</v>
      </c>
      <c r="F11" s="57" t="s">
        <v>79</v>
      </c>
      <c r="G11" s="57" t="s">
        <v>645</v>
      </c>
      <c r="H11" s="57" t="s">
        <v>653</v>
      </c>
      <c r="I11" s="49"/>
      <c r="J11" s="57" t="s">
        <v>264</v>
      </c>
      <c r="K11" s="57" t="s">
        <v>273</v>
      </c>
      <c r="L11" s="57" t="str">
        <f t="shared" si="0"/>
        <v>KinshasaKalamu II</v>
      </c>
      <c r="M11" s="57" t="s">
        <v>866</v>
      </c>
      <c r="N11" s="57" t="s">
        <v>875</v>
      </c>
    </row>
    <row r="12" spans="1:14" x14ac:dyDescent="0.35">
      <c r="A12" s="49"/>
      <c r="B12" s="58" t="s">
        <v>264</v>
      </c>
      <c r="C12" s="58" t="s">
        <v>865</v>
      </c>
      <c r="D12" s="49"/>
      <c r="E12" s="58" t="s">
        <v>73</v>
      </c>
      <c r="F12" s="58" t="s">
        <v>82</v>
      </c>
      <c r="G12" s="58" t="s">
        <v>645</v>
      </c>
      <c r="H12" s="58" t="s">
        <v>657</v>
      </c>
      <c r="I12" s="49"/>
      <c r="J12" s="58" t="s">
        <v>264</v>
      </c>
      <c r="K12" s="58" t="s">
        <v>274</v>
      </c>
      <c r="L12" s="57" t="str">
        <f t="shared" si="0"/>
        <v>KinshasaKasa-Vubu</v>
      </c>
      <c r="M12" s="58" t="s">
        <v>866</v>
      </c>
      <c r="N12" s="58" t="s">
        <v>876</v>
      </c>
    </row>
    <row r="13" spans="1:14" x14ac:dyDescent="0.35">
      <c r="A13" s="49"/>
      <c r="B13" s="57" t="s">
        <v>299</v>
      </c>
      <c r="C13" s="57" t="s">
        <v>902</v>
      </c>
      <c r="D13" s="49"/>
      <c r="E13" s="57" t="s">
        <v>73</v>
      </c>
      <c r="F13" s="57" t="s">
        <v>84</v>
      </c>
      <c r="G13" s="57" t="s">
        <v>645</v>
      </c>
      <c r="H13" s="57" t="s">
        <v>660</v>
      </c>
      <c r="I13" s="49"/>
      <c r="J13" s="57" t="s">
        <v>264</v>
      </c>
      <c r="K13" s="57" t="s">
        <v>275</v>
      </c>
      <c r="L13" s="57" t="str">
        <f t="shared" si="0"/>
        <v>KinshasaKikimi</v>
      </c>
      <c r="M13" s="57" t="s">
        <v>866</v>
      </c>
      <c r="N13" s="57" t="s">
        <v>877</v>
      </c>
    </row>
    <row r="14" spans="1:14" x14ac:dyDescent="0.35">
      <c r="A14" s="49"/>
      <c r="B14" s="58" t="s">
        <v>334</v>
      </c>
      <c r="C14" s="58" t="s">
        <v>946</v>
      </c>
      <c r="D14" s="49"/>
      <c r="E14" s="58" t="s">
        <v>73</v>
      </c>
      <c r="F14" s="58" t="s">
        <v>86</v>
      </c>
      <c r="G14" s="58" t="s">
        <v>645</v>
      </c>
      <c r="H14" s="58" t="s">
        <v>663</v>
      </c>
      <c r="I14" s="49"/>
      <c r="J14" s="58" t="s">
        <v>264</v>
      </c>
      <c r="K14" s="58" t="s">
        <v>276</v>
      </c>
      <c r="L14" s="57" t="str">
        <f t="shared" si="0"/>
        <v>KinshasaKimbanseke</v>
      </c>
      <c r="M14" s="58" t="s">
        <v>866</v>
      </c>
      <c r="N14" s="58" t="s">
        <v>878</v>
      </c>
    </row>
    <row r="15" spans="1:14" x14ac:dyDescent="0.35">
      <c r="A15" s="49"/>
      <c r="B15" s="57" t="s">
        <v>350</v>
      </c>
      <c r="C15" s="57" t="s">
        <v>966</v>
      </c>
      <c r="D15" s="49"/>
      <c r="E15" s="57" t="s">
        <v>73</v>
      </c>
      <c r="F15" s="57" t="s">
        <v>88</v>
      </c>
      <c r="G15" s="57" t="s">
        <v>645</v>
      </c>
      <c r="H15" s="57" t="s">
        <v>666</v>
      </c>
      <c r="I15" s="49"/>
      <c r="J15" s="57" t="s">
        <v>264</v>
      </c>
      <c r="K15" s="57" t="s">
        <v>277</v>
      </c>
      <c r="L15" s="57" t="str">
        <f t="shared" si="0"/>
        <v>KinshasaKingabwa</v>
      </c>
      <c r="M15" s="57" t="s">
        <v>866</v>
      </c>
      <c r="N15" s="57" t="s">
        <v>879</v>
      </c>
    </row>
    <row r="16" spans="1:14" x14ac:dyDescent="0.35">
      <c r="A16" s="49"/>
      <c r="B16" s="58" t="s">
        <v>376</v>
      </c>
      <c r="C16" s="58" t="s">
        <v>998</v>
      </c>
      <c r="D16" s="49"/>
      <c r="E16" s="58" t="s">
        <v>73</v>
      </c>
      <c r="F16" s="58" t="s">
        <v>89</v>
      </c>
      <c r="G16" s="58" t="s">
        <v>645</v>
      </c>
      <c r="H16" s="58" t="s">
        <v>668</v>
      </c>
      <c r="I16" s="49"/>
      <c r="J16" s="58" t="s">
        <v>264</v>
      </c>
      <c r="K16" s="58" t="s">
        <v>278</v>
      </c>
      <c r="L16" s="57" t="str">
        <f t="shared" si="0"/>
        <v>KinshasaKingasani</v>
      </c>
      <c r="M16" s="58" t="s">
        <v>866</v>
      </c>
      <c r="N16" s="58" t="s">
        <v>880</v>
      </c>
    </row>
    <row r="17" spans="1:14" x14ac:dyDescent="0.35">
      <c r="A17" s="49"/>
      <c r="B17" s="57" t="s">
        <v>395</v>
      </c>
      <c r="C17" s="57" t="s">
        <v>1021</v>
      </c>
      <c r="D17" s="49"/>
      <c r="E17" s="57" t="s">
        <v>92</v>
      </c>
      <c r="F17" s="57" t="s">
        <v>93</v>
      </c>
      <c r="G17" s="57" t="s">
        <v>672</v>
      </c>
      <c r="H17" s="57" t="s">
        <v>673</v>
      </c>
      <c r="I17" s="49"/>
      <c r="J17" s="57" t="s">
        <v>264</v>
      </c>
      <c r="K17" s="57" t="s">
        <v>264</v>
      </c>
      <c r="L17" s="57" t="str">
        <f t="shared" si="0"/>
        <v>KinshasaKinshasa</v>
      </c>
      <c r="M17" s="57" t="s">
        <v>866</v>
      </c>
      <c r="N17" s="57" t="s">
        <v>881</v>
      </c>
    </row>
    <row r="18" spans="1:14" x14ac:dyDescent="0.35">
      <c r="A18" s="49"/>
      <c r="B18" s="58" t="s">
        <v>408</v>
      </c>
      <c r="C18" s="58" t="s">
        <v>1040</v>
      </c>
      <c r="D18" s="49"/>
      <c r="E18" s="58" t="s">
        <v>92</v>
      </c>
      <c r="F18" s="58" t="s">
        <v>98</v>
      </c>
      <c r="G18" s="58" t="s">
        <v>672</v>
      </c>
      <c r="H18" s="58" t="s">
        <v>679</v>
      </c>
      <c r="I18" s="49"/>
      <c r="J18" s="58" t="s">
        <v>264</v>
      </c>
      <c r="K18" s="58" t="s">
        <v>279</v>
      </c>
      <c r="L18" s="57" t="str">
        <f t="shared" si="0"/>
        <v>KinshasaKintambo</v>
      </c>
      <c r="M18" s="58" t="s">
        <v>866</v>
      </c>
      <c r="N18" s="58" t="s">
        <v>882</v>
      </c>
    </row>
    <row r="19" spans="1:14" x14ac:dyDescent="0.35">
      <c r="A19" s="49"/>
      <c r="B19" s="57" t="s">
        <v>424</v>
      </c>
      <c r="C19" s="57" t="s">
        <v>1063</v>
      </c>
      <c r="D19" s="49"/>
      <c r="E19" s="57" t="s">
        <v>92</v>
      </c>
      <c r="F19" s="57" t="s">
        <v>102</v>
      </c>
      <c r="G19" s="57" t="s">
        <v>672</v>
      </c>
      <c r="H19" s="57" t="s">
        <v>684</v>
      </c>
      <c r="I19" s="49"/>
      <c r="J19" s="57" t="s">
        <v>264</v>
      </c>
      <c r="K19" s="57" t="s">
        <v>280</v>
      </c>
      <c r="L19" s="57" t="str">
        <f t="shared" si="0"/>
        <v>KinshasaKisenso</v>
      </c>
      <c r="M19" s="57" t="s">
        <v>866</v>
      </c>
      <c r="N19" s="57" t="s">
        <v>883</v>
      </c>
    </row>
    <row r="20" spans="1:14" x14ac:dyDescent="0.35">
      <c r="A20" s="49"/>
      <c r="B20" s="58" t="s">
        <v>443</v>
      </c>
      <c r="C20" s="58" t="s">
        <v>1090</v>
      </c>
      <c r="D20" s="49"/>
      <c r="E20" s="58" t="s">
        <v>92</v>
      </c>
      <c r="F20" s="58" t="s">
        <v>104</v>
      </c>
      <c r="G20" s="58" t="s">
        <v>672</v>
      </c>
      <c r="H20" s="58" t="s">
        <v>687</v>
      </c>
      <c r="I20" s="49"/>
      <c r="J20" s="58" t="s">
        <v>264</v>
      </c>
      <c r="K20" s="58" t="s">
        <v>281</v>
      </c>
      <c r="L20" s="57" t="str">
        <f t="shared" si="0"/>
        <v>KinshasaKokolo</v>
      </c>
      <c r="M20" s="58" t="s">
        <v>866</v>
      </c>
      <c r="N20" s="58" t="s">
        <v>884</v>
      </c>
    </row>
    <row r="21" spans="1:14" x14ac:dyDescent="0.35">
      <c r="A21" s="49"/>
      <c r="B21" s="57" t="s">
        <v>456</v>
      </c>
      <c r="C21" s="57" t="s">
        <v>1106</v>
      </c>
      <c r="D21" s="49"/>
      <c r="E21" s="57" t="s">
        <v>92</v>
      </c>
      <c r="F21" s="57" t="s">
        <v>105</v>
      </c>
      <c r="G21" s="57" t="s">
        <v>672</v>
      </c>
      <c r="H21" s="57" t="s">
        <v>689</v>
      </c>
      <c r="I21" s="49"/>
      <c r="J21" s="57" t="s">
        <v>264</v>
      </c>
      <c r="K21" s="57" t="s">
        <v>282</v>
      </c>
      <c r="L21" s="57" t="str">
        <f t="shared" si="0"/>
        <v>KinshasaLemba</v>
      </c>
      <c r="M21" s="57" t="s">
        <v>866</v>
      </c>
      <c r="N21" s="57" t="s">
        <v>885</v>
      </c>
    </row>
    <row r="22" spans="1:14" x14ac:dyDescent="0.35">
      <c r="A22" s="49"/>
      <c r="B22" s="58" t="s">
        <v>492</v>
      </c>
      <c r="C22" s="58" t="s">
        <v>1150</v>
      </c>
      <c r="D22" s="49"/>
      <c r="E22" s="58" t="s">
        <v>92</v>
      </c>
      <c r="F22" s="58" t="s">
        <v>116</v>
      </c>
      <c r="G22" s="58" t="s">
        <v>672</v>
      </c>
      <c r="H22" s="58" t="s">
        <v>701</v>
      </c>
      <c r="I22" s="49"/>
      <c r="J22" s="58" t="s">
        <v>264</v>
      </c>
      <c r="K22" s="58" t="s">
        <v>283</v>
      </c>
      <c r="L22" s="57" t="str">
        <f t="shared" si="0"/>
        <v>KinshasaLimete</v>
      </c>
      <c r="M22" s="58" t="s">
        <v>866</v>
      </c>
      <c r="N22" s="58" t="s">
        <v>886</v>
      </c>
    </row>
    <row r="23" spans="1:14" x14ac:dyDescent="0.35">
      <c r="A23" s="49"/>
      <c r="B23" s="57" t="s">
        <v>504</v>
      </c>
      <c r="C23" s="57" t="s">
        <v>1167</v>
      </c>
      <c r="D23" s="49"/>
      <c r="E23" s="57" t="s">
        <v>92</v>
      </c>
      <c r="F23" s="57" t="s">
        <v>118</v>
      </c>
      <c r="G23" s="57" t="s">
        <v>672</v>
      </c>
      <c r="H23" s="57" t="s">
        <v>704</v>
      </c>
      <c r="I23" s="49"/>
      <c r="J23" s="57" t="s">
        <v>264</v>
      </c>
      <c r="K23" s="57" t="s">
        <v>284</v>
      </c>
      <c r="L23" s="57" t="str">
        <f t="shared" si="0"/>
        <v>KinshasaLingwala</v>
      </c>
      <c r="M23" s="57" t="s">
        <v>866</v>
      </c>
      <c r="N23" s="57" t="s">
        <v>887</v>
      </c>
    </row>
    <row r="24" spans="1:14" x14ac:dyDescent="0.35">
      <c r="A24" s="49"/>
      <c r="B24" s="58" t="s">
        <v>522</v>
      </c>
      <c r="C24" s="58" t="s">
        <v>1190</v>
      </c>
      <c r="D24" s="49"/>
      <c r="E24" s="58" t="s">
        <v>92</v>
      </c>
      <c r="F24" s="58" t="s">
        <v>120</v>
      </c>
      <c r="G24" s="58" t="s">
        <v>672</v>
      </c>
      <c r="H24" s="58" t="s">
        <v>707</v>
      </c>
      <c r="I24" s="49"/>
      <c r="J24" s="58" t="s">
        <v>264</v>
      </c>
      <c r="K24" s="58" t="s">
        <v>285</v>
      </c>
      <c r="L24" s="57" t="str">
        <f t="shared" si="0"/>
        <v>KinshasaMakala</v>
      </c>
      <c r="M24" s="58" t="s">
        <v>866</v>
      </c>
      <c r="N24" s="58" t="s">
        <v>888</v>
      </c>
    </row>
    <row r="25" spans="1:14" x14ac:dyDescent="0.35">
      <c r="A25" s="49"/>
      <c r="B25" s="57" t="s">
        <v>558</v>
      </c>
      <c r="C25" s="57" t="s">
        <v>1234</v>
      </c>
      <c r="D25" s="49"/>
      <c r="E25" s="57" t="s">
        <v>121</v>
      </c>
      <c r="F25" s="57" t="s">
        <v>122</v>
      </c>
      <c r="G25" s="57" t="s">
        <v>709</v>
      </c>
      <c r="H25" s="57" t="s">
        <v>710</v>
      </c>
      <c r="I25" s="49"/>
      <c r="J25" s="57" t="s">
        <v>264</v>
      </c>
      <c r="K25" s="57" t="s">
        <v>286</v>
      </c>
      <c r="L25" s="57" t="str">
        <f t="shared" si="0"/>
        <v>KinshasaMaluku I</v>
      </c>
      <c r="M25" s="57" t="s">
        <v>866</v>
      </c>
      <c r="N25" s="57" t="s">
        <v>889</v>
      </c>
    </row>
    <row r="26" spans="1:14" x14ac:dyDescent="0.35">
      <c r="A26" s="49"/>
      <c r="B26" s="58" t="s">
        <v>575</v>
      </c>
      <c r="C26" s="58" t="s">
        <v>1256</v>
      </c>
      <c r="D26" s="49"/>
      <c r="E26" s="58" t="s">
        <v>121</v>
      </c>
      <c r="F26" s="58" t="s">
        <v>126</v>
      </c>
      <c r="G26" s="58" t="s">
        <v>709</v>
      </c>
      <c r="H26" s="58" t="s">
        <v>715</v>
      </c>
      <c r="I26" s="49"/>
      <c r="J26" s="58" t="s">
        <v>264</v>
      </c>
      <c r="K26" s="58" t="s">
        <v>287</v>
      </c>
      <c r="L26" s="57" t="str">
        <f t="shared" si="0"/>
        <v>KinshasaMaluku II</v>
      </c>
      <c r="M26" s="58" t="s">
        <v>866</v>
      </c>
      <c r="N26" s="58" t="s">
        <v>890</v>
      </c>
    </row>
    <row r="27" spans="1:14" x14ac:dyDescent="0.35">
      <c r="A27" s="49"/>
      <c r="B27" s="57" t="s">
        <v>587</v>
      </c>
      <c r="C27" s="57" t="s">
        <v>1274</v>
      </c>
      <c r="D27" s="49"/>
      <c r="E27" s="57" t="s">
        <v>121</v>
      </c>
      <c r="F27" s="57" t="s">
        <v>129</v>
      </c>
      <c r="G27" s="57" t="s">
        <v>709</v>
      </c>
      <c r="H27" s="57" t="s">
        <v>719</v>
      </c>
      <c r="I27" s="49"/>
      <c r="J27" s="57" t="s">
        <v>264</v>
      </c>
      <c r="K27" s="57" t="s">
        <v>288</v>
      </c>
      <c r="L27" s="57" t="str">
        <f t="shared" si="0"/>
        <v>KinshasaMasina I</v>
      </c>
      <c r="M27" s="57" t="s">
        <v>866</v>
      </c>
      <c r="N27" s="57" t="s">
        <v>891</v>
      </c>
    </row>
    <row r="28" spans="1:14" x14ac:dyDescent="0.35">
      <c r="A28" s="49"/>
      <c r="B28" s="58" t="s">
        <v>610</v>
      </c>
      <c r="C28" s="58" t="s">
        <v>1306</v>
      </c>
      <c r="D28" s="49"/>
      <c r="E28" s="58" t="s">
        <v>121</v>
      </c>
      <c r="F28" s="58" t="s">
        <v>133</v>
      </c>
      <c r="G28" s="58" t="s">
        <v>709</v>
      </c>
      <c r="H28" s="58" t="s">
        <v>724</v>
      </c>
      <c r="I28" s="49"/>
      <c r="J28" s="58" t="s">
        <v>264</v>
      </c>
      <c r="K28" s="58" t="s">
        <v>289</v>
      </c>
      <c r="L28" s="57" t="str">
        <f t="shared" si="0"/>
        <v>KinshasaMasina II</v>
      </c>
      <c r="M28" s="58" t="s">
        <v>866</v>
      </c>
      <c r="N28" s="58" t="s">
        <v>892</v>
      </c>
    </row>
    <row r="29" spans="1:14" x14ac:dyDescent="0.35">
      <c r="A29" s="49"/>
      <c r="D29" s="49"/>
      <c r="E29" s="57" t="s">
        <v>121</v>
      </c>
      <c r="F29" s="57" t="s">
        <v>134</v>
      </c>
      <c r="G29" s="57" t="s">
        <v>709</v>
      </c>
      <c r="H29" s="57" t="s">
        <v>726</v>
      </c>
      <c r="I29" s="49"/>
      <c r="J29" s="57" t="s">
        <v>264</v>
      </c>
      <c r="K29" s="57" t="s">
        <v>290</v>
      </c>
      <c r="L29" s="57" t="str">
        <f t="shared" si="0"/>
        <v>KinshasaMatete</v>
      </c>
      <c r="M29" s="57" t="s">
        <v>866</v>
      </c>
      <c r="N29" s="57" t="s">
        <v>893</v>
      </c>
    </row>
    <row r="30" spans="1:14" x14ac:dyDescent="0.35">
      <c r="A30" s="49"/>
      <c r="D30" s="49"/>
      <c r="E30" s="58" t="s">
        <v>139</v>
      </c>
      <c r="F30" s="58" t="s">
        <v>140</v>
      </c>
      <c r="G30" s="58" t="s">
        <v>731</v>
      </c>
      <c r="H30" s="58" t="s">
        <v>732</v>
      </c>
      <c r="I30" s="49"/>
      <c r="J30" s="58" t="s">
        <v>264</v>
      </c>
      <c r="K30" s="58" t="s">
        <v>291</v>
      </c>
      <c r="L30" s="57" t="str">
        <f t="shared" si="0"/>
        <v>KinshasaMont Ngafula I</v>
      </c>
      <c r="M30" s="58" t="s">
        <v>866</v>
      </c>
      <c r="N30" s="58" t="s">
        <v>894</v>
      </c>
    </row>
    <row r="31" spans="1:14" x14ac:dyDescent="0.35">
      <c r="A31" s="49"/>
      <c r="D31" s="49"/>
      <c r="E31" s="57" t="s">
        <v>139</v>
      </c>
      <c r="F31" s="57" t="s">
        <v>142</v>
      </c>
      <c r="G31" s="57" t="s">
        <v>731</v>
      </c>
      <c r="H31" s="57" t="s">
        <v>735</v>
      </c>
      <c r="I31" s="49"/>
      <c r="J31" s="57" t="s">
        <v>264</v>
      </c>
      <c r="K31" s="57" t="s">
        <v>292</v>
      </c>
      <c r="L31" s="57" t="str">
        <f t="shared" si="0"/>
        <v>KinshasaMont Ngafula II</v>
      </c>
      <c r="M31" s="57" t="s">
        <v>866</v>
      </c>
      <c r="N31" s="57" t="s">
        <v>895</v>
      </c>
    </row>
    <row r="32" spans="1:14" x14ac:dyDescent="0.35">
      <c r="A32" s="49"/>
      <c r="D32" s="49"/>
      <c r="E32" s="58" t="s">
        <v>139</v>
      </c>
      <c r="F32" s="58" t="s">
        <v>145</v>
      </c>
      <c r="G32" s="58" t="s">
        <v>731</v>
      </c>
      <c r="H32" s="58" t="s">
        <v>739</v>
      </c>
      <c r="I32" s="49"/>
      <c r="J32" s="58" t="s">
        <v>264</v>
      </c>
      <c r="K32" s="58" t="s">
        <v>293</v>
      </c>
      <c r="L32" s="57" t="str">
        <f t="shared" si="0"/>
        <v>KinshasaNdjili</v>
      </c>
      <c r="M32" s="58" t="s">
        <v>866</v>
      </c>
      <c r="N32" s="58" t="s">
        <v>896</v>
      </c>
    </row>
    <row r="33" spans="1:14" x14ac:dyDescent="0.35">
      <c r="A33" s="49"/>
      <c r="D33" s="49"/>
      <c r="E33" s="57" t="s">
        <v>139</v>
      </c>
      <c r="F33" s="57" t="s">
        <v>146</v>
      </c>
      <c r="G33" s="57" t="s">
        <v>731</v>
      </c>
      <c r="H33" s="57" t="s">
        <v>741</v>
      </c>
      <c r="I33" s="49"/>
      <c r="J33" s="57" t="s">
        <v>264</v>
      </c>
      <c r="K33" s="57" t="s">
        <v>294</v>
      </c>
      <c r="L33" s="57" t="str">
        <f t="shared" si="0"/>
        <v>KinshasaNgaba</v>
      </c>
      <c r="M33" s="57" t="s">
        <v>866</v>
      </c>
      <c r="N33" s="57" t="s">
        <v>897</v>
      </c>
    </row>
    <row r="34" spans="1:14" x14ac:dyDescent="0.35">
      <c r="A34" s="49"/>
      <c r="D34" s="49"/>
      <c r="E34" s="58" t="s">
        <v>139</v>
      </c>
      <c r="F34" s="58" t="s">
        <v>148</v>
      </c>
      <c r="G34" s="58" t="s">
        <v>731</v>
      </c>
      <c r="H34" s="58" t="s">
        <v>744</v>
      </c>
      <c r="I34" s="49"/>
      <c r="J34" s="58" t="s">
        <v>264</v>
      </c>
      <c r="K34" s="58" t="s">
        <v>295</v>
      </c>
      <c r="L34" s="57" t="str">
        <f t="shared" si="0"/>
        <v>KinshasaNgiri-Ngiri</v>
      </c>
      <c r="M34" s="58" t="s">
        <v>866</v>
      </c>
      <c r="N34" s="58" t="s">
        <v>898</v>
      </c>
    </row>
    <row r="35" spans="1:14" x14ac:dyDescent="0.35">
      <c r="A35" s="49"/>
      <c r="D35" s="49"/>
      <c r="E35" s="57" t="s">
        <v>139</v>
      </c>
      <c r="F35" s="57" t="s">
        <v>151</v>
      </c>
      <c r="G35" s="57" t="s">
        <v>731</v>
      </c>
      <c r="H35" s="57" t="s">
        <v>748</v>
      </c>
      <c r="I35" s="49"/>
      <c r="J35" s="57" t="s">
        <v>264</v>
      </c>
      <c r="K35" s="57" t="s">
        <v>296</v>
      </c>
      <c r="L35" s="57" t="str">
        <f t="shared" si="0"/>
        <v>KinshasaNsele</v>
      </c>
      <c r="M35" s="57" t="s">
        <v>866</v>
      </c>
      <c r="N35" s="57" t="s">
        <v>899</v>
      </c>
    </row>
    <row r="36" spans="1:14" x14ac:dyDescent="0.35">
      <c r="A36" s="49"/>
      <c r="D36" s="49"/>
      <c r="E36" s="58" t="s">
        <v>153</v>
      </c>
      <c r="F36" s="58" t="s">
        <v>154</v>
      </c>
      <c r="G36" s="58" t="s">
        <v>751</v>
      </c>
      <c r="H36" s="58" t="s">
        <v>752</v>
      </c>
      <c r="I36" s="49"/>
      <c r="J36" s="58" t="s">
        <v>264</v>
      </c>
      <c r="K36" s="58" t="s">
        <v>297</v>
      </c>
      <c r="L36" s="57" t="str">
        <f t="shared" si="0"/>
        <v>KinshasaPolice</v>
      </c>
      <c r="M36" s="58" t="s">
        <v>866</v>
      </c>
      <c r="N36" s="58" t="s">
        <v>900</v>
      </c>
    </row>
    <row r="37" spans="1:14" x14ac:dyDescent="0.35">
      <c r="A37" s="49"/>
      <c r="D37" s="49"/>
      <c r="E37" s="57" t="s">
        <v>153</v>
      </c>
      <c r="F37" s="57" t="s">
        <v>160</v>
      </c>
      <c r="G37" s="57" t="s">
        <v>751</v>
      </c>
      <c r="H37" s="57" t="s">
        <v>759</v>
      </c>
      <c r="I37" s="49"/>
      <c r="J37" s="57" t="s">
        <v>264</v>
      </c>
      <c r="K37" s="57" t="s">
        <v>298</v>
      </c>
      <c r="L37" s="57" t="str">
        <f t="shared" si="0"/>
        <v>KinshasaSelembao</v>
      </c>
      <c r="M37" s="57" t="s">
        <v>866</v>
      </c>
      <c r="N37" s="57" t="s">
        <v>901</v>
      </c>
    </row>
    <row r="38" spans="1:14" x14ac:dyDescent="0.35">
      <c r="A38" s="49"/>
      <c r="D38" s="49"/>
      <c r="E38" s="58" t="s">
        <v>153</v>
      </c>
      <c r="F38" s="58" t="s">
        <v>174</v>
      </c>
      <c r="G38" s="58" t="s">
        <v>751</v>
      </c>
      <c r="H38" s="58" t="s">
        <v>773</v>
      </c>
      <c r="I38" s="49"/>
      <c r="J38" s="58" t="s">
        <v>314</v>
      </c>
      <c r="K38" s="58" t="s">
        <v>314</v>
      </c>
      <c r="L38" s="57" t="str">
        <f t="shared" si="0"/>
        <v>MatadiMatadi</v>
      </c>
      <c r="M38" s="58" t="s">
        <v>921</v>
      </c>
      <c r="N38" s="58" t="s">
        <v>922</v>
      </c>
    </row>
    <row r="39" spans="1:14" x14ac:dyDescent="0.35">
      <c r="A39" s="49"/>
      <c r="D39" s="49"/>
      <c r="E39" s="57" t="s">
        <v>153</v>
      </c>
      <c r="F39" s="57" t="s">
        <v>181</v>
      </c>
      <c r="G39" s="57" t="s">
        <v>751</v>
      </c>
      <c r="H39" s="57" t="s">
        <v>780</v>
      </c>
      <c r="I39" s="49"/>
      <c r="J39" s="57" t="s">
        <v>314</v>
      </c>
      <c r="K39" s="57" t="s">
        <v>315</v>
      </c>
      <c r="L39" s="57" t="str">
        <f t="shared" si="0"/>
        <v>MatadiNzanza</v>
      </c>
      <c r="M39" s="57" t="s">
        <v>921</v>
      </c>
      <c r="N39" s="57" t="s">
        <v>923</v>
      </c>
    </row>
    <row r="40" spans="1:14" x14ac:dyDescent="0.35">
      <c r="A40" s="49"/>
      <c r="D40" s="49"/>
      <c r="E40" s="58" t="s">
        <v>153</v>
      </c>
      <c r="F40" s="58" t="s">
        <v>188</v>
      </c>
      <c r="G40" s="58" t="s">
        <v>751</v>
      </c>
      <c r="H40" s="58" t="s">
        <v>788</v>
      </c>
      <c r="I40" s="49"/>
      <c r="J40" s="58" t="s">
        <v>300</v>
      </c>
      <c r="K40" s="58" t="s">
        <v>300</v>
      </c>
      <c r="L40" s="57" t="str">
        <f t="shared" si="0"/>
        <v>BomaBoma</v>
      </c>
      <c r="M40" s="58" t="s">
        <v>903</v>
      </c>
      <c r="N40" s="58" t="s">
        <v>904</v>
      </c>
    </row>
    <row r="41" spans="1:14" x14ac:dyDescent="0.35">
      <c r="A41" s="49"/>
      <c r="D41" s="49"/>
      <c r="E41" s="57" t="s">
        <v>192</v>
      </c>
      <c r="F41" s="57" t="s">
        <v>193</v>
      </c>
      <c r="G41" s="57" t="s">
        <v>793</v>
      </c>
      <c r="H41" s="57" t="s">
        <v>794</v>
      </c>
      <c r="I41" s="49"/>
      <c r="J41" s="57" t="s">
        <v>321</v>
      </c>
      <c r="K41" s="57" t="s">
        <v>322</v>
      </c>
      <c r="L41" s="57" t="str">
        <f t="shared" si="0"/>
        <v>MoandaBoma Bungu</v>
      </c>
      <c r="M41" s="57" t="s">
        <v>930</v>
      </c>
      <c r="N41" s="57" t="s">
        <v>931</v>
      </c>
    </row>
    <row r="42" spans="1:14" x14ac:dyDescent="0.35">
      <c r="A42" s="49"/>
      <c r="D42" s="49"/>
      <c r="E42" s="58" t="s">
        <v>192</v>
      </c>
      <c r="F42" s="58" t="s">
        <v>194</v>
      </c>
      <c r="G42" s="58" t="s">
        <v>793</v>
      </c>
      <c r="H42" s="58" t="s">
        <v>796</v>
      </c>
      <c r="I42" s="49"/>
      <c r="J42" s="58" t="s">
        <v>321</v>
      </c>
      <c r="K42" s="58" t="s">
        <v>323</v>
      </c>
      <c r="L42" s="57" t="str">
        <f t="shared" si="0"/>
        <v>MoandaKitona</v>
      </c>
      <c r="M42" s="58" t="s">
        <v>930</v>
      </c>
      <c r="N42" s="58" t="s">
        <v>932</v>
      </c>
    </row>
    <row r="43" spans="1:14" x14ac:dyDescent="0.35">
      <c r="A43" s="49"/>
      <c r="D43" s="49"/>
      <c r="E43" s="57" t="s">
        <v>192</v>
      </c>
      <c r="F43" s="57" t="s">
        <v>197</v>
      </c>
      <c r="G43" s="57" t="s">
        <v>793</v>
      </c>
      <c r="H43" s="57" t="s">
        <v>800</v>
      </c>
      <c r="I43" s="49"/>
      <c r="J43" s="57" t="s">
        <v>321</v>
      </c>
      <c r="K43" s="57" t="s">
        <v>321</v>
      </c>
      <c r="L43" s="57" t="str">
        <f t="shared" si="0"/>
        <v>MoandaMoanda</v>
      </c>
      <c r="M43" s="57" t="s">
        <v>930</v>
      </c>
      <c r="N43" s="57" t="s">
        <v>933</v>
      </c>
    </row>
    <row r="44" spans="1:14" x14ac:dyDescent="0.35">
      <c r="A44" s="49"/>
      <c r="D44" s="49"/>
      <c r="E44" s="58" t="s">
        <v>192</v>
      </c>
      <c r="F44" s="58" t="s">
        <v>205</v>
      </c>
      <c r="G44" s="58" t="s">
        <v>793</v>
      </c>
      <c r="H44" s="58" t="s">
        <v>807</v>
      </c>
      <c r="I44" s="49"/>
      <c r="J44" s="58" t="s">
        <v>305</v>
      </c>
      <c r="K44" s="58" t="s">
        <v>306</v>
      </c>
      <c r="L44" s="57" t="str">
        <f t="shared" si="0"/>
        <v>LukulaKangu</v>
      </c>
      <c r="M44" s="58" t="s">
        <v>910</v>
      </c>
      <c r="N44" s="58" t="s">
        <v>911</v>
      </c>
    </row>
    <row r="45" spans="1:14" x14ac:dyDescent="0.35">
      <c r="A45" s="49"/>
      <c r="D45" s="49"/>
      <c r="E45" s="57" t="s">
        <v>192</v>
      </c>
      <c r="F45" s="57" t="s">
        <v>207</v>
      </c>
      <c r="G45" s="57" t="s">
        <v>793</v>
      </c>
      <c r="H45" s="57" t="s">
        <v>809</v>
      </c>
      <c r="I45" s="49"/>
      <c r="J45" s="57" t="s">
        <v>305</v>
      </c>
      <c r="K45" s="57" t="s">
        <v>305</v>
      </c>
      <c r="L45" s="57" t="str">
        <f t="shared" si="0"/>
        <v>LukulaLukula</v>
      </c>
      <c r="M45" s="57" t="s">
        <v>910</v>
      </c>
      <c r="N45" s="57" t="s">
        <v>912</v>
      </c>
    </row>
    <row r="46" spans="1:14" x14ac:dyDescent="0.35">
      <c r="A46" s="49"/>
      <c r="D46" s="49"/>
      <c r="E46" s="58" t="s">
        <v>211</v>
      </c>
      <c r="F46" s="58" t="s">
        <v>212</v>
      </c>
      <c r="G46" s="58" t="s">
        <v>814</v>
      </c>
      <c r="H46" s="58" t="s">
        <v>815</v>
      </c>
      <c r="I46" s="49"/>
      <c r="J46" s="58" t="s">
        <v>329</v>
      </c>
      <c r="K46" s="58" t="s">
        <v>330</v>
      </c>
      <c r="L46" s="57" t="str">
        <f t="shared" si="0"/>
        <v>TshelaKinkonzi</v>
      </c>
      <c r="M46" s="58" t="s">
        <v>940</v>
      </c>
      <c r="N46" s="58" t="s">
        <v>941</v>
      </c>
    </row>
    <row r="47" spans="1:14" x14ac:dyDescent="0.35">
      <c r="A47" s="49"/>
      <c r="D47" s="49"/>
      <c r="E47" s="57" t="s">
        <v>211</v>
      </c>
      <c r="F47" s="57" t="s">
        <v>215</v>
      </c>
      <c r="G47" s="57" t="s">
        <v>814</v>
      </c>
      <c r="H47" s="57" t="s">
        <v>818</v>
      </c>
      <c r="I47" s="49"/>
      <c r="J47" s="57" t="s">
        <v>329</v>
      </c>
      <c r="K47" s="57" t="s">
        <v>331</v>
      </c>
      <c r="L47" s="57" t="str">
        <f t="shared" si="0"/>
        <v>TshelaKizu</v>
      </c>
      <c r="M47" s="57" t="s">
        <v>940</v>
      </c>
      <c r="N47" s="57" t="s">
        <v>942</v>
      </c>
    </row>
    <row r="48" spans="1:14" x14ac:dyDescent="0.35">
      <c r="A48" s="49"/>
      <c r="D48" s="49"/>
      <c r="E48" s="58" t="s">
        <v>211</v>
      </c>
      <c r="F48" s="58" t="s">
        <v>219</v>
      </c>
      <c r="G48" s="58" t="s">
        <v>814</v>
      </c>
      <c r="H48" s="58" t="s">
        <v>822</v>
      </c>
      <c r="I48" s="49"/>
      <c r="J48" s="58" t="s">
        <v>329</v>
      </c>
      <c r="K48" s="58" t="s">
        <v>332</v>
      </c>
      <c r="L48" s="57" t="str">
        <f t="shared" si="0"/>
        <v>TshelaKuimba</v>
      </c>
      <c r="M48" s="58" t="s">
        <v>940</v>
      </c>
      <c r="N48" s="58" t="s">
        <v>943</v>
      </c>
    </row>
    <row r="49" spans="1:14" x14ac:dyDescent="0.35">
      <c r="A49" s="49"/>
      <c r="D49" s="49"/>
      <c r="E49" s="57" t="s">
        <v>211</v>
      </c>
      <c r="F49" s="57" t="s">
        <v>224</v>
      </c>
      <c r="G49" s="57" t="s">
        <v>814</v>
      </c>
      <c r="H49" s="57" t="s">
        <v>827</v>
      </c>
      <c r="I49" s="49"/>
      <c r="J49" s="57" t="s">
        <v>329</v>
      </c>
      <c r="K49" s="57" t="s">
        <v>329</v>
      </c>
      <c r="L49" s="57" t="str">
        <f t="shared" si="0"/>
        <v>TshelaTshela</v>
      </c>
      <c r="M49" s="57" t="s">
        <v>940</v>
      </c>
      <c r="N49" s="57" t="s">
        <v>944</v>
      </c>
    </row>
    <row r="50" spans="1:14" x14ac:dyDescent="0.35">
      <c r="A50" s="49"/>
      <c r="D50" s="49"/>
      <c r="E50" s="58" t="s">
        <v>211</v>
      </c>
      <c r="F50" s="58" t="s">
        <v>230</v>
      </c>
      <c r="G50" s="58" t="s">
        <v>814</v>
      </c>
      <c r="H50" s="58" t="s">
        <v>832</v>
      </c>
      <c r="I50" s="49"/>
      <c r="J50" s="58" t="s">
        <v>329</v>
      </c>
      <c r="K50" s="58" t="s">
        <v>333</v>
      </c>
      <c r="L50" s="57" t="str">
        <f t="shared" si="0"/>
        <v>TshelaVaku</v>
      </c>
      <c r="M50" s="58" t="s">
        <v>940</v>
      </c>
      <c r="N50" s="58" t="s">
        <v>945</v>
      </c>
    </row>
    <row r="51" spans="1:14" x14ac:dyDescent="0.35">
      <c r="A51" s="49"/>
      <c r="D51" s="49"/>
      <c r="E51" s="57" t="s">
        <v>211</v>
      </c>
      <c r="F51" s="57" t="s">
        <v>236</v>
      </c>
      <c r="G51" s="57" t="s">
        <v>814</v>
      </c>
      <c r="H51" s="57" t="s">
        <v>836</v>
      </c>
      <c r="I51" s="49"/>
      <c r="J51" s="57" t="s">
        <v>324</v>
      </c>
      <c r="K51" s="57" t="s">
        <v>325</v>
      </c>
      <c r="L51" s="57" t="str">
        <f t="shared" si="0"/>
        <v>Seke-BanzaInga</v>
      </c>
      <c r="M51" s="57" t="s">
        <v>934</v>
      </c>
      <c r="N51" s="57" t="s">
        <v>935</v>
      </c>
    </row>
    <row r="52" spans="1:14" x14ac:dyDescent="0.35">
      <c r="A52" s="49"/>
      <c r="D52" s="49"/>
      <c r="E52" s="58" t="s">
        <v>240</v>
      </c>
      <c r="F52" s="58" t="s">
        <v>241</v>
      </c>
      <c r="G52" s="58" t="s">
        <v>840</v>
      </c>
      <c r="H52" s="58" t="s">
        <v>841</v>
      </c>
      <c r="I52" s="49"/>
      <c r="J52" s="58" t="s">
        <v>324</v>
      </c>
      <c r="K52" s="58" t="s">
        <v>324</v>
      </c>
      <c r="L52" s="57" t="str">
        <f t="shared" si="0"/>
        <v>Seke-BanzaSeke-Banza</v>
      </c>
      <c r="M52" s="58" t="s">
        <v>934</v>
      </c>
      <c r="N52" s="58" t="s">
        <v>936</v>
      </c>
    </row>
    <row r="53" spans="1:14" x14ac:dyDescent="0.35">
      <c r="A53" s="49"/>
      <c r="D53" s="49"/>
      <c r="E53" s="57" t="s">
        <v>240</v>
      </c>
      <c r="F53" s="57" t="s">
        <v>243</v>
      </c>
      <c r="G53" s="57" t="s">
        <v>840</v>
      </c>
      <c r="H53" s="57" t="s">
        <v>843</v>
      </c>
      <c r="I53" s="49"/>
      <c r="J53" s="57" t="s">
        <v>307</v>
      </c>
      <c r="K53" s="57" t="s">
        <v>308</v>
      </c>
      <c r="L53" s="57" t="str">
        <f t="shared" si="0"/>
        <v>LuoziKibunzi</v>
      </c>
      <c r="M53" s="57" t="s">
        <v>913</v>
      </c>
      <c r="N53" s="57" t="s">
        <v>914</v>
      </c>
    </row>
    <row r="54" spans="1:14" x14ac:dyDescent="0.35">
      <c r="A54" s="49"/>
      <c r="D54" s="49"/>
      <c r="E54" s="58" t="s">
        <v>240</v>
      </c>
      <c r="F54" s="58" t="s">
        <v>246</v>
      </c>
      <c r="G54" s="58" t="s">
        <v>840</v>
      </c>
      <c r="H54" s="58" t="s">
        <v>845</v>
      </c>
      <c r="I54" s="49"/>
      <c r="J54" s="58" t="s">
        <v>307</v>
      </c>
      <c r="K54" s="58" t="s">
        <v>307</v>
      </c>
      <c r="L54" s="57" t="str">
        <f t="shared" si="0"/>
        <v>LuoziLuozi</v>
      </c>
      <c r="M54" s="58" t="s">
        <v>913</v>
      </c>
      <c r="N54" s="58" t="s">
        <v>915</v>
      </c>
    </row>
    <row r="55" spans="1:14" x14ac:dyDescent="0.35">
      <c r="A55" s="49"/>
      <c r="D55" s="49"/>
      <c r="E55" s="57" t="s">
        <v>240</v>
      </c>
      <c r="F55" s="57" t="s">
        <v>249</v>
      </c>
      <c r="G55" s="57" t="s">
        <v>840</v>
      </c>
      <c r="H55" s="57" t="s">
        <v>848</v>
      </c>
      <c r="I55" s="49"/>
      <c r="J55" s="57" t="s">
        <v>307</v>
      </c>
      <c r="K55" s="57" t="s">
        <v>309</v>
      </c>
      <c r="L55" s="57" t="str">
        <f t="shared" si="0"/>
        <v>LuoziMangembo</v>
      </c>
      <c r="M55" s="57" t="s">
        <v>913</v>
      </c>
      <c r="N55" s="57" t="s">
        <v>916</v>
      </c>
    </row>
    <row r="56" spans="1:14" x14ac:dyDescent="0.35">
      <c r="A56" s="49"/>
      <c r="D56" s="49"/>
      <c r="E56" s="58" t="s">
        <v>240</v>
      </c>
      <c r="F56" s="58" t="s">
        <v>260</v>
      </c>
      <c r="G56" s="58" t="s">
        <v>840</v>
      </c>
      <c r="H56" s="58" t="s">
        <v>859</v>
      </c>
      <c r="I56" s="49"/>
      <c r="J56" s="58" t="s">
        <v>326</v>
      </c>
      <c r="K56" s="58" t="s">
        <v>327</v>
      </c>
      <c r="L56" s="57" t="str">
        <f t="shared" si="0"/>
        <v>SongololoKimpese</v>
      </c>
      <c r="M56" s="58" t="s">
        <v>937</v>
      </c>
      <c r="N56" s="58" t="s">
        <v>938</v>
      </c>
    </row>
    <row r="57" spans="1:14" x14ac:dyDescent="0.35">
      <c r="A57" s="49"/>
      <c r="D57" s="49"/>
      <c r="E57" s="57" t="s">
        <v>240</v>
      </c>
      <c r="F57" s="57" t="s">
        <v>262</v>
      </c>
      <c r="G57" s="57" t="s">
        <v>840</v>
      </c>
      <c r="H57" s="57" t="s">
        <v>862</v>
      </c>
      <c r="I57" s="49"/>
      <c r="J57" s="57" t="s">
        <v>326</v>
      </c>
      <c r="K57" s="57" t="s">
        <v>328</v>
      </c>
      <c r="L57" s="57" t="str">
        <f t="shared" si="0"/>
        <v>SongololoNsona-Mpangu</v>
      </c>
      <c r="M57" s="57" t="s">
        <v>937</v>
      </c>
      <c r="N57" s="57" t="s">
        <v>939</v>
      </c>
    </row>
    <row r="58" spans="1:14" x14ac:dyDescent="0.35">
      <c r="A58" s="49"/>
      <c r="D58" s="49"/>
      <c r="E58" s="58" t="s">
        <v>264</v>
      </c>
      <c r="F58" s="58" t="s">
        <v>264</v>
      </c>
      <c r="G58" s="58" t="s">
        <v>865</v>
      </c>
      <c r="H58" s="58" t="s">
        <v>866</v>
      </c>
      <c r="I58" s="49"/>
      <c r="J58" s="58" t="s">
        <v>316</v>
      </c>
      <c r="K58" s="58" t="s">
        <v>317</v>
      </c>
      <c r="L58" s="57" t="str">
        <f t="shared" si="0"/>
        <v>Mbanza-NgunguBoko-Kivulu</v>
      </c>
      <c r="M58" s="58" t="s">
        <v>924</v>
      </c>
      <c r="N58" s="58" t="s">
        <v>925</v>
      </c>
    </row>
    <row r="59" spans="1:14" x14ac:dyDescent="0.35">
      <c r="A59" s="49"/>
      <c r="D59" s="49"/>
      <c r="E59" s="57" t="s">
        <v>299</v>
      </c>
      <c r="F59" s="57" t="s">
        <v>300</v>
      </c>
      <c r="G59" s="57" t="s">
        <v>902</v>
      </c>
      <c r="H59" s="57" t="s">
        <v>903</v>
      </c>
      <c r="I59" s="49"/>
      <c r="J59" s="57" t="s">
        <v>316</v>
      </c>
      <c r="K59" s="57" t="s">
        <v>318</v>
      </c>
      <c r="L59" s="57" t="str">
        <f t="shared" si="0"/>
        <v>Mbanza-NgunguGombe-Matadi</v>
      </c>
      <c r="M59" s="57" t="s">
        <v>924</v>
      </c>
      <c r="N59" s="57" t="s">
        <v>926</v>
      </c>
    </row>
    <row r="60" spans="1:14" x14ac:dyDescent="0.35">
      <c r="A60" s="49"/>
      <c r="D60" s="49"/>
      <c r="E60" s="58" t="s">
        <v>299</v>
      </c>
      <c r="F60" s="58" t="s">
        <v>301</v>
      </c>
      <c r="G60" s="58" t="s">
        <v>902</v>
      </c>
      <c r="H60" s="58" t="s">
        <v>905</v>
      </c>
      <c r="I60" s="49"/>
      <c r="J60" s="58" t="s">
        <v>316</v>
      </c>
      <c r="K60" s="58" t="s">
        <v>319</v>
      </c>
      <c r="L60" s="57" t="str">
        <f t="shared" si="0"/>
        <v>Mbanza-NgunguKimpangu</v>
      </c>
      <c r="M60" s="58" t="s">
        <v>924</v>
      </c>
      <c r="N60" s="58" t="s">
        <v>927</v>
      </c>
    </row>
    <row r="61" spans="1:14" x14ac:dyDescent="0.35">
      <c r="A61" s="49"/>
      <c r="D61" s="49"/>
      <c r="E61" s="57" t="s">
        <v>299</v>
      </c>
      <c r="F61" s="57" t="s">
        <v>304</v>
      </c>
      <c r="G61" s="57" t="s">
        <v>902</v>
      </c>
      <c r="H61" s="57" t="s">
        <v>908</v>
      </c>
      <c r="I61" s="49"/>
      <c r="J61" s="57" t="s">
        <v>316</v>
      </c>
      <c r="K61" s="57" t="s">
        <v>320</v>
      </c>
      <c r="L61" s="57" t="str">
        <f t="shared" si="0"/>
        <v>Mbanza-NgunguKwilu-Ngongo</v>
      </c>
      <c r="M61" s="57" t="s">
        <v>924</v>
      </c>
      <c r="N61" s="57" t="s">
        <v>928</v>
      </c>
    </row>
    <row r="62" spans="1:14" x14ac:dyDescent="0.35">
      <c r="A62" s="49"/>
      <c r="D62" s="49"/>
      <c r="E62" s="58" t="s">
        <v>299</v>
      </c>
      <c r="F62" s="58" t="s">
        <v>305</v>
      </c>
      <c r="G62" s="58" t="s">
        <v>902</v>
      </c>
      <c r="H62" s="58" t="s">
        <v>910</v>
      </c>
      <c r="I62" s="49"/>
      <c r="J62" s="58" t="s">
        <v>316</v>
      </c>
      <c r="K62" s="58" t="s">
        <v>316</v>
      </c>
      <c r="L62" s="57" t="str">
        <f t="shared" si="0"/>
        <v>Mbanza-NgunguMbanza-Ngungu</v>
      </c>
      <c r="M62" s="58" t="s">
        <v>924</v>
      </c>
      <c r="N62" s="58" t="s">
        <v>929</v>
      </c>
    </row>
    <row r="63" spans="1:14" x14ac:dyDescent="0.35">
      <c r="A63" s="49"/>
      <c r="D63" s="49"/>
      <c r="E63" s="57" t="s">
        <v>299</v>
      </c>
      <c r="F63" s="57" t="s">
        <v>307</v>
      </c>
      <c r="G63" s="57" t="s">
        <v>902</v>
      </c>
      <c r="H63" s="57" t="s">
        <v>913</v>
      </c>
      <c r="I63" s="49"/>
      <c r="J63" s="57" t="s">
        <v>301</v>
      </c>
      <c r="K63" s="57" t="s">
        <v>302</v>
      </c>
      <c r="L63" s="57" t="str">
        <f t="shared" si="0"/>
        <v>KasanguluMasa</v>
      </c>
      <c r="M63" s="57" t="s">
        <v>905</v>
      </c>
      <c r="N63" s="57" t="s">
        <v>906</v>
      </c>
    </row>
    <row r="64" spans="1:14" x14ac:dyDescent="0.35">
      <c r="A64" s="49"/>
      <c r="D64" s="49"/>
      <c r="E64" s="58" t="s">
        <v>299</v>
      </c>
      <c r="F64" s="58" t="s">
        <v>310</v>
      </c>
      <c r="G64" s="58" t="s">
        <v>902</v>
      </c>
      <c r="H64" s="58" t="s">
        <v>917</v>
      </c>
      <c r="I64" s="49"/>
      <c r="J64" s="58" t="s">
        <v>301</v>
      </c>
      <c r="K64" s="58" t="s">
        <v>303</v>
      </c>
      <c r="L64" s="57" t="str">
        <f t="shared" si="0"/>
        <v>KasanguluSona-Bata</v>
      </c>
      <c r="M64" s="58" t="s">
        <v>905</v>
      </c>
      <c r="N64" s="58" t="s">
        <v>907</v>
      </c>
    </row>
    <row r="65" spans="1:14" x14ac:dyDescent="0.35">
      <c r="A65" s="49"/>
      <c r="D65" s="49"/>
      <c r="E65" s="57" t="s">
        <v>299</v>
      </c>
      <c r="F65" s="57" t="s">
        <v>314</v>
      </c>
      <c r="G65" s="57" t="s">
        <v>902</v>
      </c>
      <c r="H65" s="57" t="s">
        <v>921</v>
      </c>
      <c r="I65" s="49"/>
      <c r="J65" s="57" t="s">
        <v>310</v>
      </c>
      <c r="K65" s="57" t="s">
        <v>311</v>
      </c>
      <c r="L65" s="57" t="str">
        <f t="shared" si="0"/>
        <v>MadimbaKisantu</v>
      </c>
      <c r="M65" s="57" t="s">
        <v>917</v>
      </c>
      <c r="N65" s="57" t="s">
        <v>918</v>
      </c>
    </row>
    <row r="66" spans="1:14" x14ac:dyDescent="0.35">
      <c r="A66" s="49"/>
      <c r="D66" s="49"/>
      <c r="E66" s="58" t="s">
        <v>299</v>
      </c>
      <c r="F66" s="58" t="s">
        <v>316</v>
      </c>
      <c r="G66" s="58" t="s">
        <v>902</v>
      </c>
      <c r="H66" s="58" t="s">
        <v>924</v>
      </c>
      <c r="I66" s="49"/>
      <c r="J66" s="58" t="s">
        <v>310</v>
      </c>
      <c r="K66" s="58" t="s">
        <v>312</v>
      </c>
      <c r="L66" s="57" t="str">
        <f t="shared" si="0"/>
        <v>MadimbaNgidinga</v>
      </c>
      <c r="M66" s="58" t="s">
        <v>917</v>
      </c>
      <c r="N66" s="58" t="s">
        <v>919</v>
      </c>
    </row>
    <row r="67" spans="1:14" x14ac:dyDescent="0.35">
      <c r="A67" s="49"/>
      <c r="D67" s="49"/>
      <c r="E67" s="57" t="s">
        <v>299</v>
      </c>
      <c r="F67" s="57" t="s">
        <v>321</v>
      </c>
      <c r="G67" s="57" t="s">
        <v>902</v>
      </c>
      <c r="H67" s="57" t="s">
        <v>930</v>
      </c>
      <c r="I67" s="49"/>
      <c r="J67" s="57" t="s">
        <v>310</v>
      </c>
      <c r="K67" s="57" t="s">
        <v>313</v>
      </c>
      <c r="L67" s="57" t="str">
        <f t="shared" si="0"/>
        <v>MadimbaNselo</v>
      </c>
      <c r="M67" s="57" t="s">
        <v>917</v>
      </c>
      <c r="N67" s="57" t="s">
        <v>920</v>
      </c>
    </row>
    <row r="68" spans="1:14" x14ac:dyDescent="0.35">
      <c r="A68" s="49"/>
      <c r="D68" s="49"/>
      <c r="E68" s="58" t="s">
        <v>299</v>
      </c>
      <c r="F68" s="58" t="s">
        <v>324</v>
      </c>
      <c r="G68" s="58" t="s">
        <v>902</v>
      </c>
      <c r="H68" s="58" t="s">
        <v>934</v>
      </c>
      <c r="I68" s="49"/>
      <c r="J68" s="58" t="s">
        <v>304</v>
      </c>
      <c r="K68" s="58" t="s">
        <v>304</v>
      </c>
      <c r="L68" s="57" t="str">
        <f t="shared" ref="L68:L131" si="1">J68&amp;K68</f>
        <v>KimvulaKimvula</v>
      </c>
      <c r="M68" s="58" t="s">
        <v>908</v>
      </c>
      <c r="N68" s="58" t="s">
        <v>909</v>
      </c>
    </row>
    <row r="69" spans="1:14" x14ac:dyDescent="0.35">
      <c r="A69" s="49"/>
      <c r="D69" s="49"/>
      <c r="E69" s="57" t="s">
        <v>299</v>
      </c>
      <c r="F69" s="57" t="s">
        <v>326</v>
      </c>
      <c r="G69" s="57" t="s">
        <v>902</v>
      </c>
      <c r="H69" s="57" t="s">
        <v>937</v>
      </c>
      <c r="I69" s="49"/>
      <c r="J69" s="57" t="s">
        <v>346</v>
      </c>
      <c r="K69" s="57" t="s">
        <v>347</v>
      </c>
      <c r="L69" s="57" t="str">
        <f t="shared" si="1"/>
        <v>KengeBoko</v>
      </c>
      <c r="M69" s="57" t="s">
        <v>960</v>
      </c>
      <c r="N69" s="57" t="s">
        <v>961</v>
      </c>
    </row>
    <row r="70" spans="1:14" x14ac:dyDescent="0.35">
      <c r="A70" s="49"/>
      <c r="D70" s="49"/>
      <c r="E70" s="58" t="s">
        <v>299</v>
      </c>
      <c r="F70" s="58" t="s">
        <v>329</v>
      </c>
      <c r="G70" s="58" t="s">
        <v>902</v>
      </c>
      <c r="H70" s="58" t="s">
        <v>940</v>
      </c>
      <c r="I70" s="49"/>
      <c r="J70" s="58" t="s">
        <v>346</v>
      </c>
      <c r="K70" s="58" t="s">
        <v>346</v>
      </c>
      <c r="L70" s="57" t="str">
        <f t="shared" si="1"/>
        <v>KengeKenge</v>
      </c>
      <c r="M70" s="58" t="s">
        <v>960</v>
      </c>
      <c r="N70" s="58" t="s">
        <v>962</v>
      </c>
    </row>
    <row r="71" spans="1:14" x14ac:dyDescent="0.35">
      <c r="A71" s="49"/>
      <c r="D71" s="49"/>
      <c r="E71" s="57" t="s">
        <v>334</v>
      </c>
      <c r="F71" s="57" t="s">
        <v>335</v>
      </c>
      <c r="G71" s="57" t="s">
        <v>946</v>
      </c>
      <c r="H71" s="57" t="s">
        <v>947</v>
      </c>
      <c r="I71" s="49"/>
      <c r="J71" s="57" t="s">
        <v>346</v>
      </c>
      <c r="K71" s="57" t="s">
        <v>348</v>
      </c>
      <c r="L71" s="57" t="str">
        <f t="shared" si="1"/>
        <v>KengeKimbau</v>
      </c>
      <c r="M71" s="57" t="s">
        <v>960</v>
      </c>
      <c r="N71" s="57" t="s">
        <v>963</v>
      </c>
    </row>
    <row r="72" spans="1:14" x14ac:dyDescent="0.35">
      <c r="A72" s="49"/>
      <c r="D72" s="49"/>
      <c r="E72" s="58" t="s">
        <v>334</v>
      </c>
      <c r="F72" s="58" t="s">
        <v>338</v>
      </c>
      <c r="G72" s="58" t="s">
        <v>946</v>
      </c>
      <c r="H72" s="58" t="s">
        <v>951</v>
      </c>
      <c r="I72" s="49"/>
      <c r="J72" s="58" t="s">
        <v>335</v>
      </c>
      <c r="K72" s="58" t="s">
        <v>335</v>
      </c>
      <c r="L72" s="57" t="str">
        <f t="shared" si="1"/>
        <v>FeshiFeshi</v>
      </c>
      <c r="M72" s="58" t="s">
        <v>947</v>
      </c>
      <c r="N72" s="58" t="s">
        <v>948</v>
      </c>
    </row>
    <row r="73" spans="1:14" x14ac:dyDescent="0.35">
      <c r="A73" s="49"/>
      <c r="D73" s="49"/>
      <c r="E73" s="57" t="s">
        <v>334</v>
      </c>
      <c r="F73" s="57" t="s">
        <v>340</v>
      </c>
      <c r="G73" s="57" t="s">
        <v>946</v>
      </c>
      <c r="H73" s="57" t="s">
        <v>954</v>
      </c>
      <c r="I73" s="49"/>
      <c r="J73" s="57" t="s">
        <v>335</v>
      </c>
      <c r="K73" s="57" t="s">
        <v>336</v>
      </c>
      <c r="L73" s="57" t="str">
        <f t="shared" si="1"/>
        <v>FeshiKisanji</v>
      </c>
      <c r="M73" s="57" t="s">
        <v>947</v>
      </c>
      <c r="N73" s="57" t="s">
        <v>949</v>
      </c>
    </row>
    <row r="74" spans="1:14" x14ac:dyDescent="0.35">
      <c r="A74" s="49"/>
      <c r="D74" s="49"/>
      <c r="E74" s="58" t="s">
        <v>334</v>
      </c>
      <c r="F74" s="58" t="s">
        <v>346</v>
      </c>
      <c r="G74" s="58" t="s">
        <v>946</v>
      </c>
      <c r="H74" s="58" t="s">
        <v>960</v>
      </c>
      <c r="I74" s="49"/>
      <c r="J74" s="58" t="s">
        <v>335</v>
      </c>
      <c r="K74" s="58" t="s">
        <v>337</v>
      </c>
      <c r="L74" s="57" t="str">
        <f t="shared" si="1"/>
        <v>FeshiMwela Lembwa</v>
      </c>
      <c r="M74" s="58" t="s">
        <v>947</v>
      </c>
      <c r="N74" s="58" t="s">
        <v>950</v>
      </c>
    </row>
    <row r="75" spans="1:14" x14ac:dyDescent="0.35">
      <c r="A75" s="49"/>
      <c r="D75" s="49"/>
      <c r="E75" s="57" t="s">
        <v>334</v>
      </c>
      <c r="F75" s="57" t="s">
        <v>349</v>
      </c>
      <c r="G75" s="57" t="s">
        <v>946</v>
      </c>
      <c r="H75" s="57" t="s">
        <v>964</v>
      </c>
      <c r="I75" s="49"/>
      <c r="J75" s="57" t="s">
        <v>338</v>
      </c>
      <c r="K75" s="57" t="s">
        <v>338</v>
      </c>
      <c r="L75" s="57" t="str">
        <f t="shared" si="1"/>
        <v>KahembaKahemba</v>
      </c>
      <c r="M75" s="57" t="s">
        <v>951</v>
      </c>
      <c r="N75" s="57" t="s">
        <v>952</v>
      </c>
    </row>
    <row r="76" spans="1:14" x14ac:dyDescent="0.35">
      <c r="A76" s="49"/>
      <c r="D76" s="49"/>
      <c r="E76" s="58" t="s">
        <v>350</v>
      </c>
      <c r="F76" s="58" t="s">
        <v>351</v>
      </c>
      <c r="G76" s="58" t="s">
        <v>966</v>
      </c>
      <c r="H76" s="58" t="s">
        <v>967</v>
      </c>
      <c r="I76" s="49"/>
      <c r="J76" s="58" t="s">
        <v>338</v>
      </c>
      <c r="K76" s="58" t="s">
        <v>339</v>
      </c>
      <c r="L76" s="57" t="str">
        <f t="shared" si="1"/>
        <v>KahembaKajiji</v>
      </c>
      <c r="M76" s="58" t="s">
        <v>951</v>
      </c>
      <c r="N76" s="58" t="s">
        <v>953</v>
      </c>
    </row>
    <row r="77" spans="1:14" x14ac:dyDescent="0.35">
      <c r="A77" s="49"/>
      <c r="D77" s="49"/>
      <c r="E77" s="57" t="s">
        <v>350</v>
      </c>
      <c r="F77" s="57" t="s">
        <v>354</v>
      </c>
      <c r="G77" s="57" t="s">
        <v>966</v>
      </c>
      <c r="H77" s="57" t="s">
        <v>971</v>
      </c>
      <c r="I77" s="49"/>
      <c r="J77" s="57" t="s">
        <v>340</v>
      </c>
      <c r="K77" s="57" t="s">
        <v>341</v>
      </c>
      <c r="L77" s="57" t="str">
        <f t="shared" si="1"/>
        <v>Kasongo-LundaKasongo Lunda</v>
      </c>
      <c r="M77" s="57" t="s">
        <v>954</v>
      </c>
      <c r="N77" s="57" t="s">
        <v>955</v>
      </c>
    </row>
    <row r="78" spans="1:14" x14ac:dyDescent="0.35">
      <c r="A78" s="49"/>
      <c r="D78" s="49"/>
      <c r="E78" s="58" t="s">
        <v>350</v>
      </c>
      <c r="F78" s="58" t="s">
        <v>355</v>
      </c>
      <c r="G78" s="58" t="s">
        <v>966</v>
      </c>
      <c r="H78" s="58" t="s">
        <v>973</v>
      </c>
      <c r="I78" s="49"/>
      <c r="J78" s="58" t="s">
        <v>340</v>
      </c>
      <c r="K78" s="58" t="s">
        <v>342</v>
      </c>
      <c r="L78" s="57" t="str">
        <f t="shared" si="1"/>
        <v>Kasongo-LundaKitenda</v>
      </c>
      <c r="M78" s="58" t="s">
        <v>954</v>
      </c>
      <c r="N78" s="58" t="s">
        <v>956</v>
      </c>
    </row>
    <row r="79" spans="1:14" x14ac:dyDescent="0.35">
      <c r="A79" s="49"/>
      <c r="D79" s="49"/>
      <c r="E79" s="57" t="s">
        <v>350</v>
      </c>
      <c r="F79" s="57" t="s">
        <v>360</v>
      </c>
      <c r="G79" s="57" t="s">
        <v>966</v>
      </c>
      <c r="H79" s="57" t="s">
        <v>979</v>
      </c>
      <c r="I79" s="49"/>
      <c r="J79" s="57" t="s">
        <v>340</v>
      </c>
      <c r="K79" s="57" t="s">
        <v>343</v>
      </c>
      <c r="L79" s="57" t="str">
        <f t="shared" si="1"/>
        <v>Kasongo-LundaPanzi</v>
      </c>
      <c r="M79" s="57" t="s">
        <v>954</v>
      </c>
      <c r="N79" s="57" t="s">
        <v>957</v>
      </c>
    </row>
    <row r="80" spans="1:14" x14ac:dyDescent="0.35">
      <c r="A80" s="49"/>
      <c r="D80" s="49"/>
      <c r="E80" s="58" t="s">
        <v>350</v>
      </c>
      <c r="F80" s="58" t="s">
        <v>363</v>
      </c>
      <c r="G80" s="58" t="s">
        <v>966</v>
      </c>
      <c r="H80" s="58" t="s">
        <v>983</v>
      </c>
      <c r="I80" s="49"/>
      <c r="J80" s="58" t="s">
        <v>340</v>
      </c>
      <c r="K80" s="58" t="s">
        <v>344</v>
      </c>
      <c r="L80" s="57" t="str">
        <f t="shared" si="1"/>
        <v>Kasongo-LundaTembo</v>
      </c>
      <c r="M80" s="58" t="s">
        <v>954</v>
      </c>
      <c r="N80" s="58" t="s">
        <v>958</v>
      </c>
    </row>
    <row r="81" spans="1:14" x14ac:dyDescent="0.35">
      <c r="A81" s="49"/>
      <c r="D81" s="49"/>
      <c r="E81" s="57" t="s">
        <v>350</v>
      </c>
      <c r="F81" s="57" t="s">
        <v>369</v>
      </c>
      <c r="G81" s="57" t="s">
        <v>966</v>
      </c>
      <c r="H81" s="57" t="s">
        <v>990</v>
      </c>
      <c r="I81" s="49"/>
      <c r="J81" s="57" t="s">
        <v>340</v>
      </c>
      <c r="K81" s="57" t="s">
        <v>345</v>
      </c>
      <c r="L81" s="57" t="str">
        <f t="shared" si="1"/>
        <v>Kasongo-LundaWamba Lwadi</v>
      </c>
      <c r="M81" s="57" t="s">
        <v>954</v>
      </c>
      <c r="N81" s="57" t="s">
        <v>959</v>
      </c>
    </row>
    <row r="82" spans="1:14" x14ac:dyDescent="0.35">
      <c r="A82" s="49"/>
      <c r="D82" s="49"/>
      <c r="E82" s="58" t="s">
        <v>350</v>
      </c>
      <c r="F82" s="58" t="s">
        <v>372</v>
      </c>
      <c r="G82" s="58" t="s">
        <v>966</v>
      </c>
      <c r="H82" s="58" t="s">
        <v>993</v>
      </c>
      <c r="I82" s="49"/>
      <c r="J82" s="58" t="s">
        <v>349</v>
      </c>
      <c r="K82" s="58" t="s">
        <v>349</v>
      </c>
      <c r="L82" s="57" t="str">
        <f t="shared" si="1"/>
        <v>PopokabakaPopokabaka</v>
      </c>
      <c r="M82" s="58" t="s">
        <v>964</v>
      </c>
      <c r="N82" s="58" t="s">
        <v>965</v>
      </c>
    </row>
    <row r="83" spans="1:14" x14ac:dyDescent="0.35">
      <c r="A83" s="49"/>
      <c r="D83" s="49"/>
      <c r="E83" s="57" t="s">
        <v>376</v>
      </c>
      <c r="F83" s="57" t="s">
        <v>377</v>
      </c>
      <c r="G83" s="57" t="s">
        <v>998</v>
      </c>
      <c r="H83" s="57" t="s">
        <v>999</v>
      </c>
      <c r="I83" s="49"/>
      <c r="J83" s="57" t="s">
        <v>354</v>
      </c>
      <c r="K83" s="57" t="s">
        <v>354</v>
      </c>
      <c r="L83" s="57" t="str">
        <f t="shared" si="1"/>
        <v>BandunduBandundu</v>
      </c>
      <c r="M83" s="57" t="s">
        <v>971</v>
      </c>
      <c r="N83" s="57" t="s">
        <v>972</v>
      </c>
    </row>
    <row r="84" spans="1:14" x14ac:dyDescent="0.35">
      <c r="A84" s="49"/>
      <c r="D84" s="49"/>
      <c r="E84" s="58" t="s">
        <v>376</v>
      </c>
      <c r="F84" s="58" t="s">
        <v>380</v>
      </c>
      <c r="G84" s="58" t="s">
        <v>998</v>
      </c>
      <c r="H84" s="58" t="s">
        <v>1003</v>
      </c>
      <c r="I84" s="49"/>
      <c r="J84" s="58" t="s">
        <v>351</v>
      </c>
      <c r="K84" s="58" t="s">
        <v>351</v>
      </c>
      <c r="L84" s="57" t="str">
        <f t="shared" si="1"/>
        <v>BagataBagata</v>
      </c>
      <c r="M84" s="58" t="s">
        <v>967</v>
      </c>
      <c r="N84" s="58" t="s">
        <v>968</v>
      </c>
    </row>
    <row r="85" spans="1:14" x14ac:dyDescent="0.35">
      <c r="A85" s="49"/>
      <c r="D85" s="49"/>
      <c r="E85" s="57" t="s">
        <v>376</v>
      </c>
      <c r="F85" s="57" t="s">
        <v>381</v>
      </c>
      <c r="G85" s="57" t="s">
        <v>998</v>
      </c>
      <c r="H85" s="57" t="s">
        <v>1005</v>
      </c>
      <c r="I85" s="49"/>
      <c r="J85" s="57" t="s">
        <v>351</v>
      </c>
      <c r="K85" s="57" t="s">
        <v>352</v>
      </c>
      <c r="L85" s="57" t="str">
        <f t="shared" si="1"/>
        <v>BagataKikongo</v>
      </c>
      <c r="M85" s="57" t="s">
        <v>967</v>
      </c>
      <c r="N85" s="57" t="s">
        <v>969</v>
      </c>
    </row>
    <row r="86" spans="1:14" x14ac:dyDescent="0.35">
      <c r="A86" s="49"/>
      <c r="D86" s="49"/>
      <c r="E86" s="58" t="s">
        <v>376</v>
      </c>
      <c r="F86" s="58" t="s">
        <v>384</v>
      </c>
      <c r="G86" s="58" t="s">
        <v>998</v>
      </c>
      <c r="H86" s="58" t="s">
        <v>1009</v>
      </c>
      <c r="I86" s="49"/>
      <c r="J86" s="58" t="s">
        <v>351</v>
      </c>
      <c r="K86" s="58" t="s">
        <v>353</v>
      </c>
      <c r="L86" s="57" t="str">
        <f t="shared" si="1"/>
        <v>BagataSia</v>
      </c>
      <c r="M86" s="58" t="s">
        <v>967</v>
      </c>
      <c r="N86" s="58" t="s">
        <v>970</v>
      </c>
    </row>
    <row r="87" spans="1:14" x14ac:dyDescent="0.35">
      <c r="A87" s="49"/>
      <c r="D87" s="49"/>
      <c r="E87" s="57" t="s">
        <v>376</v>
      </c>
      <c r="F87" s="57" t="s">
        <v>389</v>
      </c>
      <c r="G87" s="57" t="s">
        <v>998</v>
      </c>
      <c r="H87" s="57" t="s">
        <v>1014</v>
      </c>
      <c r="I87" s="49"/>
      <c r="J87" s="57" t="s">
        <v>369</v>
      </c>
      <c r="K87" s="57" t="s">
        <v>370</v>
      </c>
      <c r="L87" s="57" t="str">
        <f t="shared" si="1"/>
        <v>KikwitKikwit-Nord</v>
      </c>
      <c r="M87" s="57" t="s">
        <v>990</v>
      </c>
      <c r="N87" s="57" t="s">
        <v>991</v>
      </c>
    </row>
    <row r="88" spans="1:14" x14ac:dyDescent="0.35">
      <c r="A88" s="49"/>
      <c r="D88" s="49"/>
      <c r="E88" s="58" t="s">
        <v>376</v>
      </c>
      <c r="F88" s="58" t="s">
        <v>392</v>
      </c>
      <c r="G88" s="58" t="s">
        <v>998</v>
      </c>
      <c r="H88" s="58" t="s">
        <v>1017</v>
      </c>
      <c r="I88" s="49"/>
      <c r="J88" s="58" t="s">
        <v>369</v>
      </c>
      <c r="K88" s="58" t="s">
        <v>371</v>
      </c>
      <c r="L88" s="57" t="str">
        <f t="shared" si="1"/>
        <v>KikwitKikwit-Sud</v>
      </c>
      <c r="M88" s="58" t="s">
        <v>990</v>
      </c>
      <c r="N88" s="58" t="s">
        <v>992</v>
      </c>
    </row>
    <row r="89" spans="1:14" x14ac:dyDescent="0.35">
      <c r="A89" s="49"/>
      <c r="D89" s="49"/>
      <c r="E89" s="57" t="s">
        <v>395</v>
      </c>
      <c r="F89" s="57" t="s">
        <v>396</v>
      </c>
      <c r="G89" s="57" t="s">
        <v>1021</v>
      </c>
      <c r="H89" s="57" t="s">
        <v>1022</v>
      </c>
      <c r="I89" s="49"/>
      <c r="J89" s="57" t="s">
        <v>355</v>
      </c>
      <c r="K89" s="57" t="s">
        <v>355</v>
      </c>
      <c r="L89" s="57" t="str">
        <f t="shared" si="1"/>
        <v>BulunguBulungu</v>
      </c>
      <c r="M89" s="57" t="s">
        <v>973</v>
      </c>
      <c r="N89" s="57" t="s">
        <v>974</v>
      </c>
    </row>
    <row r="90" spans="1:14" x14ac:dyDescent="0.35">
      <c r="A90" s="49"/>
      <c r="D90" s="49"/>
      <c r="E90" s="58" t="s">
        <v>395</v>
      </c>
      <c r="F90" s="58" t="s">
        <v>398</v>
      </c>
      <c r="G90" s="58" t="s">
        <v>1021</v>
      </c>
      <c r="H90" s="58" t="s">
        <v>1025</v>
      </c>
      <c r="I90" s="49"/>
      <c r="J90" s="58" t="s">
        <v>355</v>
      </c>
      <c r="K90" s="58" t="s">
        <v>356</v>
      </c>
      <c r="L90" s="57" t="str">
        <f t="shared" si="1"/>
        <v>BulunguDjuma</v>
      </c>
      <c r="M90" s="58" t="s">
        <v>973</v>
      </c>
      <c r="N90" s="58" t="s">
        <v>975</v>
      </c>
    </row>
    <row r="91" spans="1:14" x14ac:dyDescent="0.35">
      <c r="A91" s="49"/>
      <c r="D91" s="49"/>
      <c r="E91" s="57" t="s">
        <v>395</v>
      </c>
      <c r="F91" s="57" t="s">
        <v>400</v>
      </c>
      <c r="G91" s="57" t="s">
        <v>1021</v>
      </c>
      <c r="H91" s="57" t="s">
        <v>1028</v>
      </c>
      <c r="I91" s="49"/>
      <c r="J91" s="57" t="s">
        <v>355</v>
      </c>
      <c r="K91" s="57" t="s">
        <v>359</v>
      </c>
      <c r="L91" s="57" t="str">
        <f t="shared" si="1"/>
        <v>BulunguVanga</v>
      </c>
      <c r="M91" s="57" t="s">
        <v>973</v>
      </c>
      <c r="N91" s="57" t="s">
        <v>978</v>
      </c>
    </row>
    <row r="92" spans="1:14" x14ac:dyDescent="0.35">
      <c r="A92" s="49"/>
      <c r="D92" s="49"/>
      <c r="E92" s="58" t="s">
        <v>395</v>
      </c>
      <c r="F92" s="58" t="s">
        <v>404</v>
      </c>
      <c r="G92" s="58" t="s">
        <v>1021</v>
      </c>
      <c r="H92" s="58" t="s">
        <v>1033</v>
      </c>
      <c r="I92" s="49"/>
      <c r="J92" s="58" t="s">
        <v>355</v>
      </c>
      <c r="K92" s="58" t="s">
        <v>357</v>
      </c>
      <c r="L92" s="57" t="str">
        <f t="shared" si="1"/>
        <v>BulunguLusanga</v>
      </c>
      <c r="M92" s="58" t="s">
        <v>973</v>
      </c>
      <c r="N92" s="58" t="s">
        <v>976</v>
      </c>
    </row>
    <row r="93" spans="1:14" x14ac:dyDescent="0.35">
      <c r="A93" s="49"/>
      <c r="D93" s="49"/>
      <c r="E93" s="57" t="s">
        <v>395</v>
      </c>
      <c r="F93" s="57" t="s">
        <v>406</v>
      </c>
      <c r="G93" s="57" t="s">
        <v>1021</v>
      </c>
      <c r="H93" s="57" t="s">
        <v>1037</v>
      </c>
      <c r="I93" s="49"/>
      <c r="J93" s="57" t="s">
        <v>355</v>
      </c>
      <c r="K93" s="57" t="s">
        <v>358</v>
      </c>
      <c r="L93" s="57" t="str">
        <f t="shared" si="1"/>
        <v>BulunguPay Kongila</v>
      </c>
      <c r="M93" s="57" t="s">
        <v>973</v>
      </c>
      <c r="N93" s="57" t="s">
        <v>977</v>
      </c>
    </row>
    <row r="94" spans="1:14" x14ac:dyDescent="0.35">
      <c r="A94" s="49"/>
      <c r="D94" s="49"/>
      <c r="E94" s="58" t="s">
        <v>408</v>
      </c>
      <c r="F94" s="58" t="s">
        <v>409</v>
      </c>
      <c r="G94" s="58" t="s">
        <v>1040</v>
      </c>
      <c r="H94" s="58" t="s">
        <v>1041</v>
      </c>
      <c r="I94" s="49"/>
      <c r="J94" s="58" t="s">
        <v>363</v>
      </c>
      <c r="K94" s="58" t="s">
        <v>363</v>
      </c>
      <c r="L94" s="57" t="str">
        <f t="shared" si="1"/>
        <v>IdiofaIdiofa</v>
      </c>
      <c r="M94" s="58" t="s">
        <v>983</v>
      </c>
      <c r="N94" s="58" t="s">
        <v>984</v>
      </c>
    </row>
    <row r="95" spans="1:14" x14ac:dyDescent="0.35">
      <c r="A95" s="49"/>
      <c r="D95" s="49"/>
      <c r="E95" s="57" t="s">
        <v>408</v>
      </c>
      <c r="F95" s="57" t="s">
        <v>410</v>
      </c>
      <c r="G95" s="57" t="s">
        <v>1040</v>
      </c>
      <c r="H95" s="57" t="s">
        <v>1043</v>
      </c>
      <c r="I95" s="49"/>
      <c r="J95" s="57" t="s">
        <v>363</v>
      </c>
      <c r="K95" s="57" t="s">
        <v>364</v>
      </c>
      <c r="L95" s="57" t="str">
        <f t="shared" si="1"/>
        <v>IdiofaIpamu</v>
      </c>
      <c r="M95" s="57" t="s">
        <v>983</v>
      </c>
      <c r="N95" s="57" t="s">
        <v>985</v>
      </c>
    </row>
    <row r="96" spans="1:14" x14ac:dyDescent="0.35">
      <c r="A96" s="49"/>
      <c r="D96" s="49"/>
      <c r="E96" s="58" t="s">
        <v>408</v>
      </c>
      <c r="F96" s="58" t="s">
        <v>413</v>
      </c>
      <c r="G96" s="58" t="s">
        <v>1040</v>
      </c>
      <c r="H96" s="58" t="s">
        <v>1047</v>
      </c>
      <c r="I96" s="49"/>
      <c r="J96" s="58" t="s">
        <v>363</v>
      </c>
      <c r="K96" s="58" t="s">
        <v>365</v>
      </c>
      <c r="L96" s="57" t="str">
        <f t="shared" si="1"/>
        <v>IdiofaKimputu</v>
      </c>
      <c r="M96" s="58" t="s">
        <v>983</v>
      </c>
      <c r="N96" s="58" t="s">
        <v>986</v>
      </c>
    </row>
    <row r="97" spans="1:14" x14ac:dyDescent="0.35">
      <c r="A97" s="49"/>
      <c r="D97" s="49"/>
      <c r="E97" s="57" t="s">
        <v>408</v>
      </c>
      <c r="F97" s="57" t="s">
        <v>415</v>
      </c>
      <c r="G97" s="57" t="s">
        <v>1040</v>
      </c>
      <c r="H97" s="57" t="s">
        <v>1050</v>
      </c>
      <c r="I97" s="49"/>
      <c r="J97" s="57" t="s">
        <v>363</v>
      </c>
      <c r="K97" s="57" t="s">
        <v>366</v>
      </c>
      <c r="L97" s="57" t="str">
        <f t="shared" si="1"/>
        <v>IdiofaKoshibanda</v>
      </c>
      <c r="M97" s="57" t="s">
        <v>983</v>
      </c>
      <c r="N97" s="57" t="s">
        <v>987</v>
      </c>
    </row>
    <row r="98" spans="1:14" x14ac:dyDescent="0.35">
      <c r="A98" s="49"/>
      <c r="D98" s="49"/>
      <c r="E98" s="58" t="s">
        <v>408</v>
      </c>
      <c r="F98" s="58" t="s">
        <v>418</v>
      </c>
      <c r="G98" s="58" t="s">
        <v>1040</v>
      </c>
      <c r="H98" s="58" t="s">
        <v>1053</v>
      </c>
      <c r="I98" s="49"/>
      <c r="J98" s="58" t="s">
        <v>363</v>
      </c>
      <c r="K98" s="58" t="s">
        <v>367</v>
      </c>
      <c r="L98" s="57" t="str">
        <f t="shared" si="1"/>
        <v>IdiofaMokala</v>
      </c>
      <c r="M98" s="58" t="s">
        <v>983</v>
      </c>
      <c r="N98" s="58" t="s">
        <v>988</v>
      </c>
    </row>
    <row r="99" spans="1:14" x14ac:dyDescent="0.35">
      <c r="A99" s="49"/>
      <c r="D99" s="49"/>
      <c r="E99" s="57" t="s">
        <v>408</v>
      </c>
      <c r="F99" s="57" t="s">
        <v>419</v>
      </c>
      <c r="G99" s="57" t="s">
        <v>1040</v>
      </c>
      <c r="H99" s="57" t="s">
        <v>1055</v>
      </c>
      <c r="I99" s="49"/>
      <c r="J99" s="57" t="s">
        <v>363</v>
      </c>
      <c r="K99" s="57" t="s">
        <v>368</v>
      </c>
      <c r="L99" s="57" t="str">
        <f t="shared" si="1"/>
        <v>IdiofaMungindu</v>
      </c>
      <c r="M99" s="57" t="s">
        <v>983</v>
      </c>
      <c r="N99" s="57" t="s">
        <v>989</v>
      </c>
    </row>
    <row r="100" spans="1:14" x14ac:dyDescent="0.35">
      <c r="A100" s="49"/>
      <c r="D100" s="49"/>
      <c r="E100" s="58" t="s">
        <v>408</v>
      </c>
      <c r="F100" s="58" t="s">
        <v>420</v>
      </c>
      <c r="G100" s="58" t="s">
        <v>1040</v>
      </c>
      <c r="H100" s="58" t="s">
        <v>1057</v>
      </c>
      <c r="I100" s="49"/>
      <c r="J100" s="58" t="s">
        <v>360</v>
      </c>
      <c r="K100" s="58" t="s">
        <v>360</v>
      </c>
      <c r="L100" s="57" t="str">
        <f t="shared" si="1"/>
        <v>GunguGungu</v>
      </c>
      <c r="M100" s="58" t="s">
        <v>979</v>
      </c>
      <c r="N100" s="58" t="s">
        <v>980</v>
      </c>
    </row>
    <row r="101" spans="1:14" x14ac:dyDescent="0.35">
      <c r="A101" s="49"/>
      <c r="D101" s="49"/>
      <c r="E101" s="57" t="s">
        <v>408</v>
      </c>
      <c r="F101" s="57" t="s">
        <v>423</v>
      </c>
      <c r="G101" s="57" t="s">
        <v>1040</v>
      </c>
      <c r="H101" s="57" t="s">
        <v>1061</v>
      </c>
      <c r="I101" s="49"/>
      <c r="J101" s="57" t="s">
        <v>360</v>
      </c>
      <c r="K101" s="57" t="s">
        <v>361</v>
      </c>
      <c r="L101" s="57" t="str">
        <f t="shared" si="1"/>
        <v>GunguKingandu</v>
      </c>
      <c r="M101" s="57" t="s">
        <v>979</v>
      </c>
      <c r="N101" s="57" t="s">
        <v>981</v>
      </c>
    </row>
    <row r="102" spans="1:14" x14ac:dyDescent="0.35">
      <c r="A102" s="49"/>
      <c r="D102" s="49"/>
      <c r="E102" s="58" t="s">
        <v>424</v>
      </c>
      <c r="F102" s="58" t="s">
        <v>425</v>
      </c>
      <c r="G102" s="58" t="s">
        <v>1063</v>
      </c>
      <c r="H102" s="58" t="s">
        <v>1064</v>
      </c>
      <c r="I102" s="49"/>
      <c r="J102" s="58" t="s">
        <v>360</v>
      </c>
      <c r="K102" s="58" t="s">
        <v>362</v>
      </c>
      <c r="L102" s="57" t="str">
        <f t="shared" si="1"/>
        <v>GunguMukedi</v>
      </c>
      <c r="M102" s="58" t="s">
        <v>979</v>
      </c>
      <c r="N102" s="58" t="s">
        <v>982</v>
      </c>
    </row>
    <row r="103" spans="1:14" x14ac:dyDescent="0.35">
      <c r="A103" s="49"/>
      <c r="D103" s="49"/>
      <c r="E103" s="57" t="s">
        <v>424</v>
      </c>
      <c r="F103" s="57" t="s">
        <v>428</v>
      </c>
      <c r="G103" s="57" t="s">
        <v>1063</v>
      </c>
      <c r="H103" s="57" t="s">
        <v>1068</v>
      </c>
      <c r="I103" s="49"/>
      <c r="J103" s="57" t="s">
        <v>372</v>
      </c>
      <c r="K103" s="57" t="s">
        <v>372</v>
      </c>
      <c r="L103" s="57" t="str">
        <f t="shared" si="1"/>
        <v>Masi-ManimbaMasi-Manimba</v>
      </c>
      <c r="M103" s="57" t="s">
        <v>993</v>
      </c>
      <c r="N103" s="57" t="s">
        <v>994</v>
      </c>
    </row>
    <row r="104" spans="1:14" x14ac:dyDescent="0.35">
      <c r="A104" s="49"/>
      <c r="D104" s="49"/>
      <c r="E104" s="58" t="s">
        <v>424</v>
      </c>
      <c r="F104" s="58" t="s">
        <v>429</v>
      </c>
      <c r="G104" s="58" t="s">
        <v>1063</v>
      </c>
      <c r="H104" s="58" t="s">
        <v>1070</v>
      </c>
      <c r="I104" s="49"/>
      <c r="J104" s="58" t="s">
        <v>372</v>
      </c>
      <c r="K104" s="58" t="s">
        <v>373</v>
      </c>
      <c r="L104" s="57" t="str">
        <f t="shared" si="1"/>
        <v>Masi-ManimbaMoanza</v>
      </c>
      <c r="M104" s="58" t="s">
        <v>993</v>
      </c>
      <c r="N104" s="58" t="s">
        <v>995</v>
      </c>
    </row>
    <row r="105" spans="1:14" x14ac:dyDescent="0.35">
      <c r="A105" s="49"/>
      <c r="D105" s="49"/>
      <c r="E105" s="57" t="s">
        <v>424</v>
      </c>
      <c r="F105" s="57" t="s">
        <v>432</v>
      </c>
      <c r="G105" s="57" t="s">
        <v>1063</v>
      </c>
      <c r="H105" s="57" t="s">
        <v>1074</v>
      </c>
      <c r="I105" s="49"/>
      <c r="J105" s="57" t="s">
        <v>372</v>
      </c>
      <c r="K105" s="57" t="s">
        <v>374</v>
      </c>
      <c r="L105" s="57" t="str">
        <f t="shared" si="1"/>
        <v>Masi-ManimbaMosango</v>
      </c>
      <c r="M105" s="57" t="s">
        <v>993</v>
      </c>
      <c r="N105" s="57" t="s">
        <v>996</v>
      </c>
    </row>
    <row r="106" spans="1:14" x14ac:dyDescent="0.35">
      <c r="A106" s="49"/>
      <c r="D106" s="49"/>
      <c r="E106" s="58" t="s">
        <v>424</v>
      </c>
      <c r="F106" s="58" t="s">
        <v>434</v>
      </c>
      <c r="G106" s="58" t="s">
        <v>1063</v>
      </c>
      <c r="H106" s="58" t="s">
        <v>1077</v>
      </c>
      <c r="I106" s="49"/>
      <c r="J106" s="58" t="s">
        <v>372</v>
      </c>
      <c r="K106" s="58" t="s">
        <v>375</v>
      </c>
      <c r="L106" s="57" t="str">
        <f t="shared" si="1"/>
        <v>Masi-ManimbaYasa-Bonga</v>
      </c>
      <c r="M106" s="58" t="s">
        <v>993</v>
      </c>
      <c r="N106" s="58" t="s">
        <v>997</v>
      </c>
    </row>
    <row r="107" spans="1:14" x14ac:dyDescent="0.35">
      <c r="A107" s="49"/>
      <c r="D107" s="49"/>
      <c r="E107" s="57" t="s">
        <v>424</v>
      </c>
      <c r="F107" s="57" t="s">
        <v>436</v>
      </c>
      <c r="G107" s="57" t="s">
        <v>1063</v>
      </c>
      <c r="H107" s="57" t="s">
        <v>1080</v>
      </c>
      <c r="I107" s="49"/>
      <c r="J107" s="57" t="s">
        <v>410</v>
      </c>
      <c r="K107" s="57" t="s">
        <v>411</v>
      </c>
      <c r="L107" s="57" t="str">
        <f t="shared" si="1"/>
        <v>InongoBanjow Moke</v>
      </c>
      <c r="M107" s="57" t="s">
        <v>1043</v>
      </c>
      <c r="N107" s="57" t="s">
        <v>1044</v>
      </c>
    </row>
    <row r="108" spans="1:14" x14ac:dyDescent="0.35">
      <c r="A108" s="49"/>
      <c r="D108" s="49"/>
      <c r="E108" s="58" t="s">
        <v>424</v>
      </c>
      <c r="F108" s="58" t="s">
        <v>438</v>
      </c>
      <c r="G108" s="58" t="s">
        <v>1063</v>
      </c>
      <c r="H108" s="58" t="s">
        <v>1083</v>
      </c>
      <c r="I108" s="49"/>
      <c r="J108" s="58" t="s">
        <v>410</v>
      </c>
      <c r="K108" s="58" t="s">
        <v>410</v>
      </c>
      <c r="L108" s="57" t="str">
        <f t="shared" si="1"/>
        <v>InongoInongo</v>
      </c>
      <c r="M108" s="58" t="s">
        <v>1043</v>
      </c>
      <c r="N108" s="58" t="s">
        <v>1045</v>
      </c>
    </row>
    <row r="109" spans="1:14" x14ac:dyDescent="0.35">
      <c r="A109" s="49"/>
      <c r="D109" s="49"/>
      <c r="E109" s="57" t="s">
        <v>424</v>
      </c>
      <c r="F109" s="57" t="s">
        <v>441</v>
      </c>
      <c r="G109" s="57" t="s">
        <v>1063</v>
      </c>
      <c r="H109" s="57" t="s">
        <v>1087</v>
      </c>
      <c r="I109" s="49"/>
      <c r="J109" s="57" t="s">
        <v>410</v>
      </c>
      <c r="K109" s="57" t="s">
        <v>412</v>
      </c>
      <c r="L109" s="57" t="str">
        <f t="shared" si="1"/>
        <v>InongoNtandembelo</v>
      </c>
      <c r="M109" s="57" t="s">
        <v>1043</v>
      </c>
      <c r="N109" s="57" t="s">
        <v>1046</v>
      </c>
    </row>
    <row r="110" spans="1:14" x14ac:dyDescent="0.35">
      <c r="A110" s="49"/>
      <c r="D110" s="49"/>
      <c r="E110" s="58" t="s">
        <v>443</v>
      </c>
      <c r="F110" s="58" t="s">
        <v>444</v>
      </c>
      <c r="G110" s="58" t="s">
        <v>1090</v>
      </c>
      <c r="H110" s="58" t="s">
        <v>1091</v>
      </c>
      <c r="I110" s="49"/>
      <c r="J110" s="58" t="s">
        <v>413</v>
      </c>
      <c r="K110" s="58" t="s">
        <v>413</v>
      </c>
      <c r="L110" s="57" t="str">
        <f t="shared" si="1"/>
        <v>KiriKiri</v>
      </c>
      <c r="M110" s="58" t="s">
        <v>1047</v>
      </c>
      <c r="N110" s="58" t="s">
        <v>1048</v>
      </c>
    </row>
    <row r="111" spans="1:14" x14ac:dyDescent="0.35">
      <c r="A111" s="49"/>
      <c r="D111" s="49"/>
      <c r="E111" s="57" t="s">
        <v>443</v>
      </c>
      <c r="F111" s="57" t="s">
        <v>448</v>
      </c>
      <c r="G111" s="57" t="s">
        <v>1090</v>
      </c>
      <c r="H111" s="57" t="s">
        <v>1096</v>
      </c>
      <c r="I111" s="49"/>
      <c r="J111" s="57" t="s">
        <v>413</v>
      </c>
      <c r="K111" s="57" t="s">
        <v>414</v>
      </c>
      <c r="L111" s="57" t="str">
        <f t="shared" si="1"/>
        <v>KiriPenjwa</v>
      </c>
      <c r="M111" s="57" t="s">
        <v>1047</v>
      </c>
      <c r="N111" s="57" t="s">
        <v>1049</v>
      </c>
    </row>
    <row r="112" spans="1:14" x14ac:dyDescent="0.35">
      <c r="A112" s="49"/>
      <c r="D112" s="49"/>
      <c r="E112" s="58" t="s">
        <v>443</v>
      </c>
      <c r="F112" s="58" t="s">
        <v>453</v>
      </c>
      <c r="G112" s="58" t="s">
        <v>1090</v>
      </c>
      <c r="H112" s="58" t="s">
        <v>1102</v>
      </c>
      <c r="I112" s="49"/>
      <c r="J112" s="58" t="s">
        <v>420</v>
      </c>
      <c r="K112" s="58" t="s">
        <v>421</v>
      </c>
      <c r="L112" s="57" t="str">
        <f t="shared" si="1"/>
        <v>OshweBosobe</v>
      </c>
      <c r="M112" s="58" t="s">
        <v>1057</v>
      </c>
      <c r="N112" s="58" t="s">
        <v>1058</v>
      </c>
    </row>
    <row r="113" spans="1:14" x14ac:dyDescent="0.35">
      <c r="A113" s="49"/>
      <c r="D113" s="49"/>
      <c r="E113" s="57" t="s">
        <v>456</v>
      </c>
      <c r="F113" s="57" t="s">
        <v>457</v>
      </c>
      <c r="G113" s="57" t="s">
        <v>1106</v>
      </c>
      <c r="H113" s="57" t="s">
        <v>1107</v>
      </c>
      <c r="I113" s="49"/>
      <c r="J113" s="57" t="s">
        <v>420</v>
      </c>
      <c r="K113" s="57" t="s">
        <v>422</v>
      </c>
      <c r="L113" s="57" t="str">
        <f t="shared" si="1"/>
        <v>OshweMimia</v>
      </c>
      <c r="M113" s="57" t="s">
        <v>1057</v>
      </c>
      <c r="N113" s="57" t="s">
        <v>1059</v>
      </c>
    </row>
    <row r="114" spans="1:14" x14ac:dyDescent="0.35">
      <c r="A114" s="49"/>
      <c r="D114" s="49"/>
      <c r="E114" s="58" t="s">
        <v>456</v>
      </c>
      <c r="F114" s="58" t="s">
        <v>458</v>
      </c>
      <c r="G114" s="58" t="s">
        <v>1106</v>
      </c>
      <c r="H114" s="58" t="s">
        <v>1109</v>
      </c>
      <c r="I114" s="49"/>
      <c r="J114" s="58" t="s">
        <v>420</v>
      </c>
      <c r="K114" s="58" t="s">
        <v>420</v>
      </c>
      <c r="L114" s="57" t="str">
        <f t="shared" si="1"/>
        <v>OshweOshwe</v>
      </c>
      <c r="M114" s="58" t="s">
        <v>1057</v>
      </c>
      <c r="N114" s="58" t="s">
        <v>1060</v>
      </c>
    </row>
    <row r="115" spans="1:14" x14ac:dyDescent="0.35">
      <c r="A115" s="49"/>
      <c r="D115" s="49"/>
      <c r="E115" s="57" t="s">
        <v>456</v>
      </c>
      <c r="F115" s="57" t="s">
        <v>460</v>
      </c>
      <c r="G115" s="57" t="s">
        <v>1106</v>
      </c>
      <c r="H115" s="57" t="s">
        <v>1112</v>
      </c>
      <c r="I115" s="49"/>
      <c r="J115" s="57" t="s">
        <v>415</v>
      </c>
      <c r="K115" s="57" t="s">
        <v>416</v>
      </c>
      <c r="L115" s="57" t="str">
        <f t="shared" si="1"/>
        <v>KutuBokoro</v>
      </c>
      <c r="M115" s="57" t="s">
        <v>1050</v>
      </c>
      <c r="N115" s="57" t="s">
        <v>1051</v>
      </c>
    </row>
    <row r="116" spans="1:14" x14ac:dyDescent="0.35">
      <c r="A116" s="49"/>
      <c r="D116" s="49"/>
      <c r="E116" s="58" t="s">
        <v>456</v>
      </c>
      <c r="F116" s="58" t="s">
        <v>462</v>
      </c>
      <c r="G116" s="58" t="s">
        <v>1106</v>
      </c>
      <c r="H116" s="58" t="s">
        <v>1115</v>
      </c>
      <c r="I116" s="49"/>
      <c r="J116" s="58" t="s">
        <v>415</v>
      </c>
      <c r="K116" s="58" t="s">
        <v>417</v>
      </c>
      <c r="L116" s="57" t="str">
        <f t="shared" si="1"/>
        <v>KutuNioki</v>
      </c>
      <c r="M116" s="58" t="s">
        <v>1050</v>
      </c>
      <c r="N116" s="58" t="s">
        <v>1052</v>
      </c>
    </row>
    <row r="117" spans="1:14" x14ac:dyDescent="0.35">
      <c r="A117" s="49"/>
      <c r="D117" s="49"/>
      <c r="E117" s="57" t="s">
        <v>456</v>
      </c>
      <c r="F117" s="57" t="s">
        <v>469</v>
      </c>
      <c r="G117" s="57" t="s">
        <v>1106</v>
      </c>
      <c r="H117" s="57" t="s">
        <v>1123</v>
      </c>
      <c r="I117" s="49"/>
      <c r="J117" s="57" t="s">
        <v>418</v>
      </c>
      <c r="K117" s="57" t="s">
        <v>418</v>
      </c>
      <c r="L117" s="57" t="str">
        <f t="shared" si="1"/>
        <v>KwamouthKwamouth</v>
      </c>
      <c r="M117" s="57" t="s">
        <v>1053</v>
      </c>
      <c r="N117" s="57" t="s">
        <v>1054</v>
      </c>
    </row>
    <row r="118" spans="1:14" x14ac:dyDescent="0.35">
      <c r="A118" s="49"/>
      <c r="D118" s="49"/>
      <c r="E118" s="58" t="s">
        <v>456</v>
      </c>
      <c r="F118" s="58" t="s">
        <v>473</v>
      </c>
      <c r="G118" s="58" t="s">
        <v>1106</v>
      </c>
      <c r="H118" s="58" t="s">
        <v>1128</v>
      </c>
      <c r="I118" s="49"/>
      <c r="J118" s="58" t="s">
        <v>409</v>
      </c>
      <c r="K118" s="58" t="s">
        <v>409</v>
      </c>
      <c r="L118" s="57" t="str">
        <f t="shared" si="1"/>
        <v>BoloboBolobo</v>
      </c>
      <c r="M118" s="58" t="s">
        <v>1041</v>
      </c>
      <c r="N118" s="58" t="s">
        <v>1042</v>
      </c>
    </row>
    <row r="119" spans="1:14" x14ac:dyDescent="0.35">
      <c r="A119" s="49"/>
      <c r="D119" s="49"/>
      <c r="E119" s="57" t="s">
        <v>456</v>
      </c>
      <c r="F119" s="57" t="s">
        <v>474</v>
      </c>
      <c r="G119" s="57" t="s">
        <v>1106</v>
      </c>
      <c r="H119" s="57" t="s">
        <v>1130</v>
      </c>
      <c r="I119" s="49"/>
      <c r="J119" s="57" t="s">
        <v>423</v>
      </c>
      <c r="K119" s="57" t="s">
        <v>423</v>
      </c>
      <c r="L119" s="57" t="str">
        <f t="shared" si="1"/>
        <v>YumbiYumbi</v>
      </c>
      <c r="M119" s="57" t="s">
        <v>1061</v>
      </c>
      <c r="N119" s="57" t="s">
        <v>1062</v>
      </c>
    </row>
    <row r="120" spans="1:14" x14ac:dyDescent="0.35">
      <c r="A120" s="49"/>
      <c r="D120" s="49"/>
      <c r="E120" s="58" t="s">
        <v>456</v>
      </c>
      <c r="F120" s="58" t="s">
        <v>482</v>
      </c>
      <c r="G120" s="58" t="s">
        <v>1106</v>
      </c>
      <c r="H120" s="58" t="s">
        <v>1138</v>
      </c>
      <c r="I120" s="49"/>
      <c r="J120" s="58" t="s">
        <v>419</v>
      </c>
      <c r="K120" s="58" t="s">
        <v>419</v>
      </c>
      <c r="L120" s="57" t="str">
        <f t="shared" si="1"/>
        <v>MushieMushie</v>
      </c>
      <c r="M120" s="58" t="s">
        <v>1055</v>
      </c>
      <c r="N120" s="58" t="s">
        <v>1056</v>
      </c>
    </row>
    <row r="121" spans="1:14" x14ac:dyDescent="0.35">
      <c r="A121" s="49"/>
      <c r="D121" s="49"/>
      <c r="E121" s="57" t="s">
        <v>456</v>
      </c>
      <c r="F121" s="57" t="s">
        <v>488</v>
      </c>
      <c r="G121" s="57" t="s">
        <v>1106</v>
      </c>
      <c r="H121" s="57" t="s">
        <v>1145</v>
      </c>
      <c r="I121" s="49"/>
      <c r="J121" s="57" t="s">
        <v>89</v>
      </c>
      <c r="K121" s="57" t="s">
        <v>90</v>
      </c>
      <c r="L121" s="57" t="str">
        <f t="shared" si="1"/>
        <v>MbandakaBolenge</v>
      </c>
      <c r="M121" s="57" t="s">
        <v>668</v>
      </c>
      <c r="N121" s="57" t="s">
        <v>669</v>
      </c>
    </row>
    <row r="122" spans="1:14" x14ac:dyDescent="0.35">
      <c r="A122" s="49"/>
      <c r="D122" s="49"/>
      <c r="E122" s="58" t="s">
        <v>492</v>
      </c>
      <c r="F122" s="58" t="s">
        <v>493</v>
      </c>
      <c r="G122" s="58" t="s">
        <v>1150</v>
      </c>
      <c r="H122" s="58" t="s">
        <v>1151</v>
      </c>
      <c r="I122" s="49"/>
      <c r="J122" s="58" t="s">
        <v>89</v>
      </c>
      <c r="K122" s="58" t="s">
        <v>89</v>
      </c>
      <c r="L122" s="57" t="str">
        <f t="shared" si="1"/>
        <v>MbandakaMbandaka</v>
      </c>
      <c r="M122" s="58" t="s">
        <v>668</v>
      </c>
      <c r="N122" s="58" t="s">
        <v>670</v>
      </c>
    </row>
    <row r="123" spans="1:14" x14ac:dyDescent="0.35">
      <c r="A123" s="49"/>
      <c r="D123" s="49"/>
      <c r="E123" s="57" t="s">
        <v>492</v>
      </c>
      <c r="F123" s="57" t="s">
        <v>494</v>
      </c>
      <c r="G123" s="57" t="s">
        <v>1150</v>
      </c>
      <c r="H123" s="57" t="s">
        <v>1154</v>
      </c>
      <c r="I123" s="49"/>
      <c r="J123" s="57" t="s">
        <v>89</v>
      </c>
      <c r="K123" s="57" t="s">
        <v>91</v>
      </c>
      <c r="L123" s="57" t="str">
        <f t="shared" si="1"/>
        <v>MbandakaWangata</v>
      </c>
      <c r="M123" s="57" t="s">
        <v>668</v>
      </c>
      <c r="N123" s="57" t="s">
        <v>671</v>
      </c>
    </row>
    <row r="124" spans="1:14" x14ac:dyDescent="0.35">
      <c r="A124" s="49"/>
      <c r="D124" s="49"/>
      <c r="E124" s="58" t="s">
        <v>492</v>
      </c>
      <c r="F124" s="58" t="s">
        <v>497</v>
      </c>
      <c r="G124" s="58" t="s">
        <v>1150</v>
      </c>
      <c r="H124" s="58" t="s">
        <v>1158</v>
      </c>
      <c r="I124" s="49"/>
      <c r="J124" s="58" t="s">
        <v>76</v>
      </c>
      <c r="K124" s="58" t="s">
        <v>76</v>
      </c>
      <c r="L124" s="57" t="str">
        <f t="shared" si="1"/>
        <v>BikoroBikoro</v>
      </c>
      <c r="M124" s="58" t="s">
        <v>649</v>
      </c>
      <c r="N124" s="58" t="s">
        <v>650</v>
      </c>
    </row>
    <row r="125" spans="1:14" x14ac:dyDescent="0.35">
      <c r="A125" s="49"/>
      <c r="D125" s="49"/>
      <c r="E125" s="57" t="s">
        <v>492</v>
      </c>
      <c r="F125" s="57" t="s">
        <v>498</v>
      </c>
      <c r="G125" s="57" t="s">
        <v>1150</v>
      </c>
      <c r="H125" s="57" t="s">
        <v>1160</v>
      </c>
      <c r="I125" s="49"/>
      <c r="J125" s="57" t="s">
        <v>76</v>
      </c>
      <c r="K125" s="57" t="s">
        <v>77</v>
      </c>
      <c r="L125" s="57" t="str">
        <f t="shared" si="1"/>
        <v>BikoroIboko</v>
      </c>
      <c r="M125" s="57" t="s">
        <v>649</v>
      </c>
      <c r="N125" s="57" t="s">
        <v>651</v>
      </c>
    </row>
    <row r="126" spans="1:14" x14ac:dyDescent="0.35">
      <c r="A126" s="49"/>
      <c r="D126" s="49"/>
      <c r="E126" s="58" t="s">
        <v>492</v>
      </c>
      <c r="F126" s="58" t="s">
        <v>500</v>
      </c>
      <c r="G126" s="58" t="s">
        <v>1150</v>
      </c>
      <c r="H126" s="58" t="s">
        <v>1162</v>
      </c>
      <c r="I126" s="49"/>
      <c r="J126" s="58" t="s">
        <v>76</v>
      </c>
      <c r="K126" s="58" t="s">
        <v>78</v>
      </c>
      <c r="L126" s="57" t="str">
        <f t="shared" si="1"/>
        <v>BikoroNtondo</v>
      </c>
      <c r="M126" s="58" t="s">
        <v>649</v>
      </c>
      <c r="N126" s="58" t="s">
        <v>652</v>
      </c>
    </row>
    <row r="127" spans="1:14" x14ac:dyDescent="0.35">
      <c r="A127" s="49"/>
      <c r="D127" s="49"/>
      <c r="E127" s="57" t="s">
        <v>504</v>
      </c>
      <c r="F127" s="57" t="s">
        <v>505</v>
      </c>
      <c r="G127" s="57" t="s">
        <v>1167</v>
      </c>
      <c r="H127" s="57" t="s">
        <v>1168</v>
      </c>
      <c r="I127" s="49"/>
      <c r="J127" s="57" t="s">
        <v>86</v>
      </c>
      <c r="K127" s="57" t="s">
        <v>87</v>
      </c>
      <c r="L127" s="57" t="str">
        <f t="shared" si="1"/>
        <v>LukolelaIrebu</v>
      </c>
      <c r="M127" s="57" t="s">
        <v>663</v>
      </c>
      <c r="N127" s="57" t="s">
        <v>664</v>
      </c>
    </row>
    <row r="128" spans="1:14" x14ac:dyDescent="0.35">
      <c r="A128" s="49"/>
      <c r="D128" s="49"/>
      <c r="E128" s="58" t="s">
        <v>504</v>
      </c>
      <c r="F128" s="58" t="s">
        <v>508</v>
      </c>
      <c r="G128" s="58" t="s">
        <v>1167</v>
      </c>
      <c r="H128" s="58" t="s">
        <v>1172</v>
      </c>
      <c r="I128" s="49"/>
      <c r="J128" s="58" t="s">
        <v>86</v>
      </c>
      <c r="K128" s="58" t="s">
        <v>86</v>
      </c>
      <c r="L128" s="57" t="str">
        <f t="shared" si="1"/>
        <v>LukolelaLukolela</v>
      </c>
      <c r="M128" s="58" t="s">
        <v>663</v>
      </c>
      <c r="N128" s="58" t="s">
        <v>665</v>
      </c>
    </row>
    <row r="129" spans="1:14" x14ac:dyDescent="0.35">
      <c r="A129" s="49"/>
      <c r="D129" s="49"/>
      <c r="E129" s="57" t="s">
        <v>504</v>
      </c>
      <c r="F129" s="57" t="s">
        <v>510</v>
      </c>
      <c r="G129" s="57" t="s">
        <v>1167</v>
      </c>
      <c r="H129" s="57" t="s">
        <v>1175</v>
      </c>
      <c r="I129" s="49"/>
      <c r="J129" s="57" t="s">
        <v>82</v>
      </c>
      <c r="K129" s="57" t="s">
        <v>82</v>
      </c>
      <c r="L129" s="57" t="str">
        <f t="shared" si="1"/>
        <v>BomongoBomongo</v>
      </c>
      <c r="M129" s="57" t="s">
        <v>657</v>
      </c>
      <c r="N129" s="57" t="s">
        <v>658</v>
      </c>
    </row>
    <row r="130" spans="1:14" x14ac:dyDescent="0.35">
      <c r="A130" s="49"/>
      <c r="D130" s="49"/>
      <c r="E130" s="58" t="s">
        <v>504</v>
      </c>
      <c r="F130" s="58" t="s">
        <v>513</v>
      </c>
      <c r="G130" s="58" t="s">
        <v>1167</v>
      </c>
      <c r="H130" s="58" t="s">
        <v>1179</v>
      </c>
      <c r="I130" s="49"/>
      <c r="J130" s="58" t="s">
        <v>82</v>
      </c>
      <c r="K130" s="58" t="s">
        <v>83</v>
      </c>
      <c r="L130" s="57" t="str">
        <f t="shared" si="1"/>
        <v>BomongoLilanga Bobangi</v>
      </c>
      <c r="M130" s="58" t="s">
        <v>657</v>
      </c>
      <c r="N130" s="58" t="s">
        <v>659</v>
      </c>
    </row>
    <row r="131" spans="1:14" x14ac:dyDescent="0.35">
      <c r="A131" s="49"/>
      <c r="D131" s="49"/>
      <c r="E131" s="57" t="s">
        <v>504</v>
      </c>
      <c r="F131" s="57" t="s">
        <v>515</v>
      </c>
      <c r="G131" s="57" t="s">
        <v>1167</v>
      </c>
      <c r="H131" s="57" t="s">
        <v>1182</v>
      </c>
      <c r="I131" s="49"/>
      <c r="J131" s="57" t="s">
        <v>88</v>
      </c>
      <c r="K131" s="57" t="s">
        <v>88</v>
      </c>
      <c r="L131" s="57" t="str">
        <f t="shared" si="1"/>
        <v>MakanzaMakanza</v>
      </c>
      <c r="M131" s="57" t="s">
        <v>666</v>
      </c>
      <c r="N131" s="57" t="s">
        <v>667</v>
      </c>
    </row>
    <row r="132" spans="1:14" x14ac:dyDescent="0.35">
      <c r="A132" s="49"/>
      <c r="D132" s="49"/>
      <c r="E132" s="58" t="s">
        <v>504</v>
      </c>
      <c r="F132" s="58" t="s">
        <v>519</v>
      </c>
      <c r="G132" s="58" t="s">
        <v>1167</v>
      </c>
      <c r="H132" s="58" t="s">
        <v>1186</v>
      </c>
      <c r="I132" s="49"/>
      <c r="J132" s="58" t="s">
        <v>74</v>
      </c>
      <c r="K132" s="58" t="s">
        <v>74</v>
      </c>
      <c r="L132" s="57" t="str">
        <f t="shared" ref="L132:L195" si="2">J132&amp;K132</f>
        <v>BasankusuBasankusu</v>
      </c>
      <c r="M132" s="58" t="s">
        <v>646</v>
      </c>
      <c r="N132" s="58" t="s">
        <v>647</v>
      </c>
    </row>
    <row r="133" spans="1:14" x14ac:dyDescent="0.35">
      <c r="A133" s="49"/>
      <c r="D133" s="49"/>
      <c r="E133" s="57" t="s">
        <v>522</v>
      </c>
      <c r="F133" s="57" t="s">
        <v>523</v>
      </c>
      <c r="G133" s="57" t="s">
        <v>1190</v>
      </c>
      <c r="H133" s="57" t="s">
        <v>1191</v>
      </c>
      <c r="I133" s="49"/>
      <c r="J133" s="57" t="s">
        <v>74</v>
      </c>
      <c r="K133" s="57" t="s">
        <v>75</v>
      </c>
      <c r="L133" s="57" t="str">
        <f t="shared" si="2"/>
        <v>BasankusuDjombo</v>
      </c>
      <c r="M133" s="57" t="s">
        <v>646</v>
      </c>
      <c r="N133" s="57" t="s">
        <v>648</v>
      </c>
    </row>
    <row r="134" spans="1:14" x14ac:dyDescent="0.35">
      <c r="A134" s="49"/>
      <c r="D134" s="49"/>
      <c r="E134" s="58" t="s">
        <v>522</v>
      </c>
      <c r="F134" s="58" t="s">
        <v>527</v>
      </c>
      <c r="G134" s="58" t="s">
        <v>1190</v>
      </c>
      <c r="H134" s="58" t="s">
        <v>1195</v>
      </c>
      <c r="I134" s="49"/>
      <c r="J134" s="58" t="s">
        <v>79</v>
      </c>
      <c r="K134" s="58" t="s">
        <v>79</v>
      </c>
      <c r="L134" s="57" t="str">
        <f t="shared" si="2"/>
        <v>BolombaBolomba</v>
      </c>
      <c r="M134" s="58" t="s">
        <v>653</v>
      </c>
      <c r="N134" s="58" t="s">
        <v>654</v>
      </c>
    </row>
    <row r="135" spans="1:14" x14ac:dyDescent="0.35">
      <c r="A135" s="49"/>
      <c r="D135" s="49"/>
      <c r="E135" s="57" t="s">
        <v>522</v>
      </c>
      <c r="F135" s="57" t="s">
        <v>531</v>
      </c>
      <c r="G135" s="57" t="s">
        <v>1190</v>
      </c>
      <c r="H135" s="57" t="s">
        <v>1200</v>
      </c>
      <c r="I135" s="49"/>
      <c r="J135" s="57" t="s">
        <v>79</v>
      </c>
      <c r="K135" s="57" t="s">
        <v>80</v>
      </c>
      <c r="L135" s="57" t="str">
        <f t="shared" si="2"/>
        <v>BolombaLolanga Mampoko</v>
      </c>
      <c r="M135" s="57" t="s">
        <v>653</v>
      </c>
      <c r="N135" s="57" t="s">
        <v>655</v>
      </c>
    </row>
    <row r="136" spans="1:14" x14ac:dyDescent="0.35">
      <c r="A136" s="49"/>
      <c r="D136" s="49"/>
      <c r="E136" s="58" t="s">
        <v>522</v>
      </c>
      <c r="F136" s="58" t="s">
        <v>532</v>
      </c>
      <c r="G136" s="58" t="s">
        <v>1190</v>
      </c>
      <c r="H136" s="58" t="s">
        <v>1202</v>
      </c>
      <c r="I136" s="49"/>
      <c r="J136" s="58" t="s">
        <v>79</v>
      </c>
      <c r="K136" s="58" t="s">
        <v>81</v>
      </c>
      <c r="L136" s="57" t="str">
        <f t="shared" si="2"/>
        <v>BolombaMonieka</v>
      </c>
      <c r="M136" s="58" t="s">
        <v>653</v>
      </c>
      <c r="N136" s="58" t="s">
        <v>656</v>
      </c>
    </row>
    <row r="137" spans="1:14" x14ac:dyDescent="0.35">
      <c r="A137" s="49"/>
      <c r="D137" s="49"/>
      <c r="E137" s="57" t="s">
        <v>522</v>
      </c>
      <c r="F137" s="57" t="s">
        <v>537</v>
      </c>
      <c r="G137" s="57" t="s">
        <v>1190</v>
      </c>
      <c r="H137" s="57" t="s">
        <v>1208</v>
      </c>
      <c r="I137" s="49"/>
      <c r="J137" s="57" t="s">
        <v>84</v>
      </c>
      <c r="K137" s="57" t="s">
        <v>84</v>
      </c>
      <c r="L137" s="57" t="str">
        <f t="shared" si="2"/>
        <v>IngendeIngende</v>
      </c>
      <c r="M137" s="57" t="s">
        <v>660</v>
      </c>
      <c r="N137" s="57" t="s">
        <v>661</v>
      </c>
    </row>
    <row r="138" spans="1:14" x14ac:dyDescent="0.35">
      <c r="A138" s="49"/>
      <c r="D138" s="49"/>
      <c r="E138" s="58" t="s">
        <v>522</v>
      </c>
      <c r="F138" s="58" t="s">
        <v>541</v>
      </c>
      <c r="G138" s="58" t="s">
        <v>1190</v>
      </c>
      <c r="H138" s="58" t="s">
        <v>1213</v>
      </c>
      <c r="I138" s="49"/>
      <c r="J138" s="58" t="s">
        <v>84</v>
      </c>
      <c r="K138" s="58" t="s">
        <v>85</v>
      </c>
      <c r="L138" s="57" t="str">
        <f t="shared" si="2"/>
        <v>IngendeLotumbe</v>
      </c>
      <c r="M138" s="58" t="s">
        <v>660</v>
      </c>
      <c r="N138" s="58" t="s">
        <v>662</v>
      </c>
    </row>
    <row r="139" spans="1:14" x14ac:dyDescent="0.35">
      <c r="A139" s="49"/>
      <c r="D139" s="49"/>
      <c r="E139" s="57" t="s">
        <v>522</v>
      </c>
      <c r="F139" s="57" t="s">
        <v>546</v>
      </c>
      <c r="G139" s="57" t="s">
        <v>1190</v>
      </c>
      <c r="H139" s="57" t="s">
        <v>1219</v>
      </c>
      <c r="I139" s="49"/>
      <c r="J139" s="57" t="s">
        <v>564</v>
      </c>
      <c r="K139" s="57" t="s">
        <v>565</v>
      </c>
      <c r="L139" s="57" t="str">
        <f t="shared" si="2"/>
        <v>GemenaBogosenubia</v>
      </c>
      <c r="M139" s="57" t="s">
        <v>1241</v>
      </c>
      <c r="N139" s="57" t="s">
        <v>1242</v>
      </c>
    </row>
    <row r="140" spans="1:14" x14ac:dyDescent="0.35">
      <c r="A140" s="49"/>
      <c r="D140" s="49"/>
      <c r="E140" s="58" t="s">
        <v>522</v>
      </c>
      <c r="F140" s="58" t="s">
        <v>550</v>
      </c>
      <c r="G140" s="58" t="s">
        <v>1190</v>
      </c>
      <c r="H140" s="58" t="s">
        <v>1224</v>
      </c>
      <c r="I140" s="49"/>
      <c r="J140" s="58" t="s">
        <v>564</v>
      </c>
      <c r="K140" s="58" t="s">
        <v>566</v>
      </c>
      <c r="L140" s="57" t="str">
        <f t="shared" si="2"/>
        <v>GemenaBominenge</v>
      </c>
      <c r="M140" s="58" t="s">
        <v>1241</v>
      </c>
      <c r="N140" s="58" t="s">
        <v>1243</v>
      </c>
    </row>
    <row r="141" spans="1:14" x14ac:dyDescent="0.35">
      <c r="A141" s="49"/>
      <c r="D141" s="49"/>
      <c r="E141" s="57" t="s">
        <v>522</v>
      </c>
      <c r="F141" s="57" t="s">
        <v>554</v>
      </c>
      <c r="G141" s="57" t="s">
        <v>1190</v>
      </c>
      <c r="H141" s="57" t="s">
        <v>1229</v>
      </c>
      <c r="I141" s="49"/>
      <c r="J141" s="57" t="s">
        <v>564</v>
      </c>
      <c r="K141" s="57" t="s">
        <v>567</v>
      </c>
      <c r="L141" s="57" t="str">
        <f t="shared" si="2"/>
        <v>GemenaBwamanda</v>
      </c>
      <c r="M141" s="57" t="s">
        <v>1241</v>
      </c>
      <c r="N141" s="57" t="s">
        <v>1244</v>
      </c>
    </row>
    <row r="142" spans="1:14" x14ac:dyDescent="0.35">
      <c r="A142" s="49"/>
      <c r="D142" s="49"/>
      <c r="E142" s="58" t="s">
        <v>558</v>
      </c>
      <c r="F142" s="58" t="s">
        <v>559</v>
      </c>
      <c r="G142" s="58" t="s">
        <v>1234</v>
      </c>
      <c r="H142" s="58" t="s">
        <v>1235</v>
      </c>
      <c r="I142" s="49"/>
      <c r="J142" s="58" t="s">
        <v>564</v>
      </c>
      <c r="K142" s="58" t="s">
        <v>564</v>
      </c>
      <c r="L142" s="57" t="str">
        <f t="shared" si="2"/>
        <v>GemenaGemena</v>
      </c>
      <c r="M142" s="58" t="s">
        <v>1241</v>
      </c>
      <c r="N142" s="58" t="s">
        <v>1245</v>
      </c>
    </row>
    <row r="143" spans="1:14" x14ac:dyDescent="0.35">
      <c r="A143" s="49"/>
      <c r="D143" s="49"/>
      <c r="E143" s="57" t="s">
        <v>558</v>
      </c>
      <c r="F143" s="57" t="s">
        <v>564</v>
      </c>
      <c r="G143" s="57" t="s">
        <v>1234</v>
      </c>
      <c r="H143" s="57" t="s">
        <v>1241</v>
      </c>
      <c r="I143" s="49"/>
      <c r="J143" s="57" t="s">
        <v>564</v>
      </c>
      <c r="K143" s="57" t="s">
        <v>568</v>
      </c>
      <c r="L143" s="57" t="str">
        <f t="shared" si="2"/>
        <v>GemenaTandala</v>
      </c>
      <c r="M143" s="57" t="s">
        <v>1241</v>
      </c>
      <c r="N143" s="57" t="s">
        <v>1246</v>
      </c>
    </row>
    <row r="144" spans="1:14" x14ac:dyDescent="0.35">
      <c r="A144" s="49"/>
      <c r="D144" s="49"/>
      <c r="E144" s="58" t="s">
        <v>558</v>
      </c>
      <c r="F144" s="58" t="s">
        <v>569</v>
      </c>
      <c r="G144" s="58" t="s">
        <v>1234</v>
      </c>
      <c r="H144" s="58" t="s">
        <v>1247</v>
      </c>
      <c r="I144" s="49"/>
      <c r="J144" s="58" t="s">
        <v>559</v>
      </c>
      <c r="K144" s="58" t="s">
        <v>560</v>
      </c>
      <c r="L144" s="57" t="str">
        <f t="shared" si="2"/>
        <v>BudjalaBangabola</v>
      </c>
      <c r="M144" s="58" t="s">
        <v>1235</v>
      </c>
      <c r="N144" s="58" t="s">
        <v>1236</v>
      </c>
    </row>
    <row r="145" spans="1:14" x14ac:dyDescent="0.35">
      <c r="A145" s="49"/>
      <c r="D145" s="49"/>
      <c r="E145" s="57" t="s">
        <v>558</v>
      </c>
      <c r="F145" s="57" t="s">
        <v>572</v>
      </c>
      <c r="G145" s="57" t="s">
        <v>1234</v>
      </c>
      <c r="H145" s="57" t="s">
        <v>1251</v>
      </c>
      <c r="I145" s="49"/>
      <c r="J145" s="57" t="s">
        <v>559</v>
      </c>
      <c r="K145" s="57" t="s">
        <v>559</v>
      </c>
      <c r="L145" s="57" t="str">
        <f t="shared" si="2"/>
        <v>BudjalaBudjala</v>
      </c>
      <c r="M145" s="57" t="s">
        <v>1235</v>
      </c>
      <c r="N145" s="57" t="s">
        <v>1237</v>
      </c>
    </row>
    <row r="146" spans="1:14" x14ac:dyDescent="0.35">
      <c r="A146" s="49"/>
      <c r="D146" s="49"/>
      <c r="E146" s="58" t="s">
        <v>558</v>
      </c>
      <c r="F146" s="58" t="s">
        <v>574</v>
      </c>
      <c r="G146" s="58" t="s">
        <v>1234</v>
      </c>
      <c r="H146" s="58" t="s">
        <v>1254</v>
      </c>
      <c r="I146" s="49"/>
      <c r="J146" s="58" t="s">
        <v>559</v>
      </c>
      <c r="K146" s="58" t="s">
        <v>561</v>
      </c>
      <c r="L146" s="57" t="str">
        <f t="shared" si="2"/>
        <v>BudjalaBulu</v>
      </c>
      <c r="M146" s="58" t="s">
        <v>1235</v>
      </c>
      <c r="N146" s="58" t="s">
        <v>1238</v>
      </c>
    </row>
    <row r="147" spans="1:14" x14ac:dyDescent="0.35">
      <c r="A147" s="49"/>
      <c r="D147" s="49"/>
      <c r="E147" s="57" t="s">
        <v>575</v>
      </c>
      <c r="F147" s="57" t="s">
        <v>576</v>
      </c>
      <c r="G147" s="57" t="s">
        <v>1256</v>
      </c>
      <c r="H147" s="57" t="s">
        <v>1257</v>
      </c>
      <c r="I147" s="49"/>
      <c r="J147" s="57" t="s">
        <v>559</v>
      </c>
      <c r="K147" s="57" t="s">
        <v>562</v>
      </c>
      <c r="L147" s="57" t="str">
        <f t="shared" si="2"/>
        <v>BudjalaMbaya</v>
      </c>
      <c r="M147" s="57" t="s">
        <v>1235</v>
      </c>
      <c r="N147" s="57" t="s">
        <v>1239</v>
      </c>
    </row>
    <row r="148" spans="1:14" x14ac:dyDescent="0.35">
      <c r="A148" s="49"/>
      <c r="D148" s="49"/>
      <c r="E148" s="58" t="s">
        <v>575</v>
      </c>
      <c r="F148" s="58" t="s">
        <v>577</v>
      </c>
      <c r="G148" s="58" t="s">
        <v>1256</v>
      </c>
      <c r="H148" s="58" t="s">
        <v>1259</v>
      </c>
      <c r="I148" s="49"/>
      <c r="J148" s="58" t="s">
        <v>559</v>
      </c>
      <c r="K148" s="58" t="s">
        <v>563</v>
      </c>
      <c r="L148" s="57" t="str">
        <f t="shared" si="2"/>
        <v>BudjalaNdage</v>
      </c>
      <c r="M148" s="58" t="s">
        <v>1235</v>
      </c>
      <c r="N148" s="58" t="s">
        <v>1240</v>
      </c>
    </row>
    <row r="149" spans="1:14" x14ac:dyDescent="0.35">
      <c r="A149" s="49"/>
      <c r="D149" s="49"/>
      <c r="E149" s="57" t="s">
        <v>575</v>
      </c>
      <c r="F149" s="57" t="s">
        <v>579</v>
      </c>
      <c r="G149" s="57" t="s">
        <v>1256</v>
      </c>
      <c r="H149" s="57" t="s">
        <v>1262</v>
      </c>
      <c r="I149" s="49"/>
      <c r="J149" s="57" t="s">
        <v>569</v>
      </c>
      <c r="K149" s="57" t="s">
        <v>570</v>
      </c>
      <c r="L149" s="57" t="str">
        <f t="shared" si="2"/>
        <v>KunguBokonzi</v>
      </c>
      <c r="M149" s="57" t="s">
        <v>1247</v>
      </c>
      <c r="N149" s="57" t="s">
        <v>1248</v>
      </c>
    </row>
    <row r="150" spans="1:14" x14ac:dyDescent="0.35">
      <c r="A150" s="49"/>
      <c r="D150" s="49"/>
      <c r="E150" s="58" t="s">
        <v>575</v>
      </c>
      <c r="F150" s="58" t="s">
        <v>581</v>
      </c>
      <c r="G150" s="58" t="s">
        <v>1256</v>
      </c>
      <c r="H150" s="58" t="s">
        <v>1265</v>
      </c>
      <c r="I150" s="49"/>
      <c r="J150" s="58" t="s">
        <v>569</v>
      </c>
      <c r="K150" s="58" t="s">
        <v>571</v>
      </c>
      <c r="L150" s="57" t="str">
        <f t="shared" si="2"/>
        <v>KunguBoto</v>
      </c>
      <c r="M150" s="58" t="s">
        <v>1247</v>
      </c>
      <c r="N150" s="58" t="s">
        <v>1249</v>
      </c>
    </row>
    <row r="151" spans="1:14" x14ac:dyDescent="0.35">
      <c r="A151" s="49"/>
      <c r="D151" s="49"/>
      <c r="E151" s="57" t="s">
        <v>575</v>
      </c>
      <c r="F151" s="57" t="s">
        <v>584</v>
      </c>
      <c r="G151" s="57" t="s">
        <v>1256</v>
      </c>
      <c r="H151" s="57" t="s">
        <v>1269</v>
      </c>
      <c r="I151" s="49"/>
      <c r="J151" s="57" t="s">
        <v>569</v>
      </c>
      <c r="K151" s="57" t="s">
        <v>569</v>
      </c>
      <c r="L151" s="57" t="str">
        <f t="shared" si="2"/>
        <v>KunguKungu</v>
      </c>
      <c r="M151" s="57" t="s">
        <v>1247</v>
      </c>
      <c r="N151" s="57" t="s">
        <v>1250</v>
      </c>
    </row>
    <row r="152" spans="1:14" x14ac:dyDescent="0.35">
      <c r="A152" s="49"/>
      <c r="D152" s="49"/>
      <c r="E152" s="58" t="s">
        <v>575</v>
      </c>
      <c r="F152" s="58" t="s">
        <v>586</v>
      </c>
      <c r="G152" s="58" t="s">
        <v>1256</v>
      </c>
      <c r="H152" s="58" t="s">
        <v>1272</v>
      </c>
      <c r="I152" s="49"/>
      <c r="J152" s="58" t="s">
        <v>572</v>
      </c>
      <c r="K152" s="58" t="s">
        <v>572</v>
      </c>
      <c r="L152" s="57" t="str">
        <f t="shared" si="2"/>
        <v>LibengeLibenge</v>
      </c>
      <c r="M152" s="58" t="s">
        <v>1251</v>
      </c>
      <c r="N152" s="58" t="s">
        <v>1252</v>
      </c>
    </row>
    <row r="153" spans="1:14" x14ac:dyDescent="0.35">
      <c r="A153" s="49"/>
      <c r="D153" s="49"/>
      <c r="E153" s="57" t="s">
        <v>587</v>
      </c>
      <c r="F153" s="57" t="s">
        <v>588</v>
      </c>
      <c r="G153" s="57" t="s">
        <v>1274</v>
      </c>
      <c r="H153" s="57" t="s">
        <v>1275</v>
      </c>
      <c r="I153" s="49"/>
      <c r="J153" s="57" t="s">
        <v>572</v>
      </c>
      <c r="K153" s="57" t="s">
        <v>573</v>
      </c>
      <c r="L153" s="57" t="str">
        <f t="shared" si="2"/>
        <v>LibengeMawuya</v>
      </c>
      <c r="M153" s="57" t="s">
        <v>1251</v>
      </c>
      <c r="N153" s="57" t="s">
        <v>1253</v>
      </c>
    </row>
    <row r="154" spans="1:14" x14ac:dyDescent="0.35">
      <c r="A154" s="49"/>
      <c r="D154" s="49"/>
      <c r="E154" s="58" t="s">
        <v>587</v>
      </c>
      <c r="F154" s="58" t="s">
        <v>591</v>
      </c>
      <c r="G154" s="58" t="s">
        <v>1274</v>
      </c>
      <c r="H154" s="58" t="s">
        <v>1279</v>
      </c>
      <c r="I154" s="49"/>
      <c r="J154" s="58" t="s">
        <v>574</v>
      </c>
      <c r="K154" s="58" t="s">
        <v>574</v>
      </c>
      <c r="L154" s="57" t="str">
        <f t="shared" si="2"/>
        <v>ZongoZongo</v>
      </c>
      <c r="M154" s="58" t="s">
        <v>1254</v>
      </c>
      <c r="N154" s="58" t="s">
        <v>1255</v>
      </c>
    </row>
    <row r="155" spans="1:14" x14ac:dyDescent="0.35">
      <c r="A155" s="49"/>
      <c r="D155" s="49"/>
      <c r="E155" s="57" t="s">
        <v>587</v>
      </c>
      <c r="F155" s="57" t="s">
        <v>593</v>
      </c>
      <c r="G155" s="57" t="s">
        <v>1274</v>
      </c>
      <c r="H155" s="57" t="s">
        <v>1282</v>
      </c>
      <c r="I155" s="49"/>
      <c r="J155" s="57" t="s">
        <v>497</v>
      </c>
      <c r="K155" s="57" t="s">
        <v>497</v>
      </c>
      <c r="L155" s="57" t="str">
        <f t="shared" si="2"/>
        <v>GbadoliteGbadolite</v>
      </c>
      <c r="M155" s="57" t="s">
        <v>1158</v>
      </c>
      <c r="N155" s="57" t="s">
        <v>1159</v>
      </c>
    </row>
    <row r="156" spans="1:14" x14ac:dyDescent="0.35">
      <c r="A156" s="49"/>
      <c r="D156" s="49"/>
      <c r="E156" s="58" t="s">
        <v>587</v>
      </c>
      <c r="F156" s="58" t="s">
        <v>596</v>
      </c>
      <c r="G156" s="58" t="s">
        <v>1274</v>
      </c>
      <c r="H156" s="58" t="s">
        <v>1286</v>
      </c>
      <c r="I156" s="49"/>
      <c r="J156" s="58" t="s">
        <v>498</v>
      </c>
      <c r="K156" s="58" t="s">
        <v>499</v>
      </c>
      <c r="L156" s="57" t="str">
        <f t="shared" si="2"/>
        <v>Mobayi-MbongoMobayi Mbongo</v>
      </c>
      <c r="M156" s="58" t="s">
        <v>1160</v>
      </c>
      <c r="N156" s="58" t="s">
        <v>1161</v>
      </c>
    </row>
    <row r="157" spans="1:14" x14ac:dyDescent="0.35">
      <c r="A157" s="49"/>
      <c r="D157" s="49"/>
      <c r="E157" s="57" t="s">
        <v>587</v>
      </c>
      <c r="F157" s="57" t="s">
        <v>600</v>
      </c>
      <c r="G157" s="57" t="s">
        <v>1274</v>
      </c>
      <c r="H157" s="57" t="s">
        <v>1291</v>
      </c>
      <c r="I157" s="49"/>
      <c r="J157" s="57" t="s">
        <v>500</v>
      </c>
      <c r="K157" s="57" t="s">
        <v>501</v>
      </c>
      <c r="L157" s="57" t="str">
        <f t="shared" si="2"/>
        <v>YakomaAbuzi</v>
      </c>
      <c r="M157" s="57" t="s">
        <v>1162</v>
      </c>
      <c r="N157" s="57" t="s">
        <v>1163</v>
      </c>
    </row>
    <row r="158" spans="1:14" x14ac:dyDescent="0.35">
      <c r="A158" s="49"/>
      <c r="D158" s="49"/>
      <c r="E158" s="58" t="s">
        <v>587</v>
      </c>
      <c r="F158" s="58" t="s">
        <v>604</v>
      </c>
      <c r="G158" s="58" t="s">
        <v>1274</v>
      </c>
      <c r="H158" s="58" t="s">
        <v>1297</v>
      </c>
      <c r="I158" s="49"/>
      <c r="J158" s="58" t="s">
        <v>500</v>
      </c>
      <c r="K158" s="58" t="s">
        <v>502</v>
      </c>
      <c r="L158" s="57" t="str">
        <f t="shared" si="2"/>
        <v>YakomaWapinda</v>
      </c>
      <c r="M158" s="58" t="s">
        <v>1162</v>
      </c>
      <c r="N158" s="58" t="s">
        <v>1164</v>
      </c>
    </row>
    <row r="159" spans="1:14" x14ac:dyDescent="0.35">
      <c r="A159" s="49"/>
      <c r="D159" s="49"/>
      <c r="E159" s="57" t="s">
        <v>587</v>
      </c>
      <c r="F159" s="57" t="s">
        <v>606</v>
      </c>
      <c r="G159" s="57" t="s">
        <v>1274</v>
      </c>
      <c r="H159" s="57" t="s">
        <v>1300</v>
      </c>
      <c r="I159" s="49"/>
      <c r="J159" s="57" t="s">
        <v>500</v>
      </c>
      <c r="K159" s="57" t="s">
        <v>503</v>
      </c>
      <c r="L159" s="57" t="str">
        <f t="shared" si="2"/>
        <v>YakomaWasolo</v>
      </c>
      <c r="M159" s="57" t="s">
        <v>1162</v>
      </c>
      <c r="N159" s="57" t="s">
        <v>1165</v>
      </c>
    </row>
    <row r="160" spans="1:14" x14ac:dyDescent="0.35">
      <c r="A160" s="49"/>
      <c r="D160" s="49"/>
      <c r="E160" s="58" t="s">
        <v>587</v>
      </c>
      <c r="F160" s="58" t="s">
        <v>609</v>
      </c>
      <c r="G160" s="58" t="s">
        <v>1274</v>
      </c>
      <c r="H160" s="58" t="s">
        <v>1304</v>
      </c>
      <c r="I160" s="49"/>
      <c r="J160" s="58" t="s">
        <v>500</v>
      </c>
      <c r="K160" s="58" t="s">
        <v>500</v>
      </c>
      <c r="L160" s="57" t="str">
        <f t="shared" si="2"/>
        <v>YakomaYakoma</v>
      </c>
      <c r="M160" s="58" t="s">
        <v>1162</v>
      </c>
      <c r="N160" s="58" t="s">
        <v>1166</v>
      </c>
    </row>
    <row r="161" spans="1:14" x14ac:dyDescent="0.35">
      <c r="A161" s="49"/>
      <c r="D161" s="49"/>
      <c r="E161" s="57" t="s">
        <v>610</v>
      </c>
      <c r="F161" s="57" t="s">
        <v>611</v>
      </c>
      <c r="G161" s="57" t="s">
        <v>1306</v>
      </c>
      <c r="H161" s="57" t="s">
        <v>1307</v>
      </c>
      <c r="I161" s="49"/>
      <c r="J161" s="57" t="s">
        <v>494</v>
      </c>
      <c r="K161" s="57" t="s">
        <v>494</v>
      </c>
      <c r="L161" s="57" t="str">
        <f t="shared" si="2"/>
        <v>BusingaBusinga</v>
      </c>
      <c r="M161" s="57" t="s">
        <v>1154</v>
      </c>
      <c r="N161" s="57" t="s">
        <v>1155</v>
      </c>
    </row>
    <row r="162" spans="1:14" x14ac:dyDescent="0.35">
      <c r="A162" s="49"/>
      <c r="D162" s="49"/>
      <c r="E162" s="58" t="s">
        <v>610</v>
      </c>
      <c r="F162" s="58" t="s">
        <v>613</v>
      </c>
      <c r="G162" s="58" t="s">
        <v>1306</v>
      </c>
      <c r="H162" s="58" t="s">
        <v>1310</v>
      </c>
      <c r="I162" s="49"/>
      <c r="J162" s="58" t="s">
        <v>494</v>
      </c>
      <c r="K162" s="58" t="s">
        <v>495</v>
      </c>
      <c r="L162" s="57" t="str">
        <f t="shared" si="2"/>
        <v>BusingaKarawa</v>
      </c>
      <c r="M162" s="58" t="s">
        <v>1154</v>
      </c>
      <c r="N162" s="58" t="s">
        <v>1156</v>
      </c>
    </row>
    <row r="163" spans="1:14" x14ac:dyDescent="0.35">
      <c r="A163" s="49"/>
      <c r="D163" s="49"/>
      <c r="E163" s="57" t="s">
        <v>610</v>
      </c>
      <c r="F163" s="57" t="s">
        <v>615</v>
      </c>
      <c r="G163" s="57" t="s">
        <v>1306</v>
      </c>
      <c r="H163" s="57" t="s">
        <v>1313</v>
      </c>
      <c r="I163" s="49"/>
      <c r="J163" s="57" t="s">
        <v>494</v>
      </c>
      <c r="K163" s="57" t="s">
        <v>496</v>
      </c>
      <c r="L163" s="57" t="str">
        <f t="shared" si="2"/>
        <v>BusingaLoko</v>
      </c>
      <c r="M163" s="57" t="s">
        <v>1154</v>
      </c>
      <c r="N163" s="57" t="s">
        <v>1157</v>
      </c>
    </row>
    <row r="164" spans="1:14" x14ac:dyDescent="0.35">
      <c r="A164" s="49"/>
      <c r="D164" s="49"/>
      <c r="E164" s="58" t="s">
        <v>610</v>
      </c>
      <c r="F164" s="58" t="s">
        <v>618</v>
      </c>
      <c r="G164" s="58" t="s">
        <v>1306</v>
      </c>
      <c r="H164" s="58" t="s">
        <v>1317</v>
      </c>
      <c r="I164" s="49"/>
      <c r="J164" s="58" t="s">
        <v>493</v>
      </c>
      <c r="K164" s="58" t="s">
        <v>65</v>
      </c>
      <c r="L164" s="57" t="str">
        <f t="shared" si="2"/>
        <v>BosoboloBili</v>
      </c>
      <c r="M164" s="58" t="s">
        <v>1151</v>
      </c>
      <c r="N164" s="58" t="s">
        <v>1152</v>
      </c>
    </row>
    <row r="165" spans="1:14" x14ac:dyDescent="0.35">
      <c r="A165" s="49"/>
      <c r="D165" s="49"/>
      <c r="E165" s="57" t="s">
        <v>610</v>
      </c>
      <c r="F165" s="57" t="s">
        <v>620</v>
      </c>
      <c r="G165" s="57" t="s">
        <v>1306</v>
      </c>
      <c r="H165" s="57" t="s">
        <v>1320</v>
      </c>
      <c r="I165" s="49"/>
      <c r="J165" s="57" t="s">
        <v>493</v>
      </c>
      <c r="K165" s="57" t="s">
        <v>493</v>
      </c>
      <c r="L165" s="57" t="str">
        <f t="shared" si="2"/>
        <v>BosoboloBosobolo</v>
      </c>
      <c r="M165" s="57" t="s">
        <v>1151</v>
      </c>
      <c r="N165" s="57" t="s">
        <v>1153</v>
      </c>
    </row>
    <row r="166" spans="1:14" x14ac:dyDescent="0.35">
      <c r="A166" s="49"/>
      <c r="D166" s="49"/>
      <c r="E166" s="58" t="s">
        <v>610</v>
      </c>
      <c r="F166" s="58" t="s">
        <v>622</v>
      </c>
      <c r="G166" s="58" t="s">
        <v>1306</v>
      </c>
      <c r="H166" s="58" t="s">
        <v>1323</v>
      </c>
      <c r="I166" s="49"/>
      <c r="J166" s="58" t="s">
        <v>453</v>
      </c>
      <c r="K166" s="58" t="s">
        <v>454</v>
      </c>
      <c r="L166" s="57" t="str">
        <f t="shared" si="2"/>
        <v>LisalaBinga</v>
      </c>
      <c r="M166" s="58" t="s">
        <v>1102</v>
      </c>
      <c r="N166" s="58" t="s">
        <v>1103</v>
      </c>
    </row>
    <row r="167" spans="1:14" x14ac:dyDescent="0.35">
      <c r="A167" s="49"/>
      <c r="D167" s="49"/>
      <c r="I167" s="49"/>
      <c r="J167" s="57" t="s">
        <v>453</v>
      </c>
      <c r="K167" s="57" t="s">
        <v>455</v>
      </c>
      <c r="L167" s="57" t="str">
        <f t="shared" si="2"/>
        <v>LisalaBoso Manzi</v>
      </c>
      <c r="M167" s="57" t="s">
        <v>1102</v>
      </c>
      <c r="N167" s="57" t="s">
        <v>1104</v>
      </c>
    </row>
    <row r="168" spans="1:14" x14ac:dyDescent="0.35">
      <c r="A168" s="49"/>
      <c r="D168" s="49"/>
      <c r="I168" s="49"/>
      <c r="J168" s="58" t="s">
        <v>453</v>
      </c>
      <c r="K168" s="58" t="s">
        <v>453</v>
      </c>
      <c r="L168" s="57" t="str">
        <f t="shared" si="2"/>
        <v>LisalaLisala</v>
      </c>
      <c r="M168" s="58" t="s">
        <v>1102</v>
      </c>
      <c r="N168" s="58" t="s">
        <v>1105</v>
      </c>
    </row>
    <row r="169" spans="1:14" x14ac:dyDescent="0.35">
      <c r="A169" s="49"/>
      <c r="D169" s="49"/>
      <c r="I169" s="49"/>
      <c r="J169" s="57" t="s">
        <v>448</v>
      </c>
      <c r="K169" s="57" t="s">
        <v>448</v>
      </c>
      <c r="L169" s="57" t="str">
        <f t="shared" si="2"/>
        <v>BumbaBumba</v>
      </c>
      <c r="M169" s="57" t="s">
        <v>1096</v>
      </c>
      <c r="N169" s="57" t="s">
        <v>1097</v>
      </c>
    </row>
    <row r="170" spans="1:14" x14ac:dyDescent="0.35">
      <c r="A170" s="49"/>
      <c r="D170" s="49"/>
      <c r="I170" s="49"/>
      <c r="J170" s="58" t="s">
        <v>448</v>
      </c>
      <c r="K170" s="58" t="s">
        <v>449</v>
      </c>
      <c r="L170" s="57" t="str">
        <f t="shared" si="2"/>
        <v>BumbaLolo</v>
      </c>
      <c r="M170" s="58" t="s">
        <v>1096</v>
      </c>
      <c r="N170" s="58" t="s">
        <v>1098</v>
      </c>
    </row>
    <row r="171" spans="1:14" x14ac:dyDescent="0.35">
      <c r="A171" s="49"/>
      <c r="D171" s="49"/>
      <c r="I171" s="49"/>
      <c r="J171" s="57" t="s">
        <v>448</v>
      </c>
      <c r="K171" s="57" t="s">
        <v>450</v>
      </c>
      <c r="L171" s="57" t="str">
        <f t="shared" si="2"/>
        <v>BumbaYamaluka</v>
      </c>
      <c r="M171" s="57" t="s">
        <v>1096</v>
      </c>
      <c r="N171" s="57" t="s">
        <v>1099</v>
      </c>
    </row>
    <row r="172" spans="1:14" x14ac:dyDescent="0.35">
      <c r="A172" s="49"/>
      <c r="D172" s="49"/>
      <c r="I172" s="49"/>
      <c r="J172" s="58" t="s">
        <v>448</v>
      </c>
      <c r="K172" s="58" t="s">
        <v>451</v>
      </c>
      <c r="L172" s="57" t="str">
        <f t="shared" si="2"/>
        <v>BumbaYambuku</v>
      </c>
      <c r="M172" s="58" t="s">
        <v>1096</v>
      </c>
      <c r="N172" s="58" t="s">
        <v>1100</v>
      </c>
    </row>
    <row r="173" spans="1:14" x14ac:dyDescent="0.35">
      <c r="A173" s="49"/>
      <c r="D173" s="49"/>
      <c r="I173" s="49"/>
      <c r="J173" s="57" t="s">
        <v>448</v>
      </c>
      <c r="K173" s="57" t="s">
        <v>452</v>
      </c>
      <c r="L173" s="57" t="str">
        <f t="shared" si="2"/>
        <v>BumbaYamongili</v>
      </c>
      <c r="M173" s="57" t="s">
        <v>1096</v>
      </c>
      <c r="N173" s="57" t="s">
        <v>1101</v>
      </c>
    </row>
    <row r="174" spans="1:14" x14ac:dyDescent="0.35">
      <c r="A174" s="49"/>
      <c r="D174" s="49"/>
      <c r="I174" s="49"/>
      <c r="J174" s="58" t="s">
        <v>444</v>
      </c>
      <c r="K174" s="58" t="s">
        <v>444</v>
      </c>
      <c r="L174" s="57" t="str">
        <f t="shared" si="2"/>
        <v>BongandangaBongandanga</v>
      </c>
      <c r="M174" s="58" t="s">
        <v>1091</v>
      </c>
      <c r="N174" s="58" t="s">
        <v>1092</v>
      </c>
    </row>
    <row r="175" spans="1:14" x14ac:dyDescent="0.35">
      <c r="A175" s="49"/>
      <c r="D175" s="49"/>
      <c r="I175" s="49"/>
      <c r="J175" s="57" t="s">
        <v>444</v>
      </c>
      <c r="K175" s="57" t="s">
        <v>445</v>
      </c>
      <c r="L175" s="57" t="str">
        <f t="shared" si="2"/>
        <v>BongandangaBoso Mondanda</v>
      </c>
      <c r="M175" s="57" t="s">
        <v>1091</v>
      </c>
      <c r="N175" s="57" t="s">
        <v>1093</v>
      </c>
    </row>
    <row r="176" spans="1:14" x14ac:dyDescent="0.35">
      <c r="A176" s="49"/>
      <c r="D176" s="49"/>
      <c r="I176" s="49"/>
      <c r="J176" s="58" t="s">
        <v>444</v>
      </c>
      <c r="K176" s="58" t="s">
        <v>446</v>
      </c>
      <c r="L176" s="57" t="str">
        <f t="shared" si="2"/>
        <v>BongandangaBosondjo</v>
      </c>
      <c r="M176" s="58" t="s">
        <v>1091</v>
      </c>
      <c r="N176" s="58" t="s">
        <v>1094</v>
      </c>
    </row>
    <row r="177" spans="1:14" x14ac:dyDescent="0.35">
      <c r="A177" s="49"/>
      <c r="D177" s="49"/>
      <c r="I177" s="49"/>
      <c r="J177" s="57" t="s">
        <v>444</v>
      </c>
      <c r="K177" s="57" t="s">
        <v>447</v>
      </c>
      <c r="L177" s="57" t="str">
        <f t="shared" si="2"/>
        <v>BongandangaPimu</v>
      </c>
      <c r="M177" s="57" t="s">
        <v>1091</v>
      </c>
      <c r="N177" s="57" t="s">
        <v>1095</v>
      </c>
    </row>
    <row r="178" spans="1:14" x14ac:dyDescent="0.35">
      <c r="A178" s="49"/>
      <c r="D178" s="49"/>
      <c r="I178" s="49"/>
      <c r="J178" s="58" t="s">
        <v>613</v>
      </c>
      <c r="K178" s="58" t="s">
        <v>613</v>
      </c>
      <c r="L178" s="57" t="str">
        <f t="shared" si="2"/>
        <v>BoendeBoende</v>
      </c>
      <c r="M178" s="58" t="s">
        <v>1310</v>
      </c>
      <c r="N178" s="58" t="s">
        <v>1311</v>
      </c>
    </row>
    <row r="179" spans="1:14" x14ac:dyDescent="0.35">
      <c r="A179" s="49"/>
      <c r="D179" s="49"/>
      <c r="I179" s="49"/>
      <c r="J179" s="57" t="s">
        <v>613</v>
      </c>
      <c r="K179" s="57" t="s">
        <v>614</v>
      </c>
      <c r="L179" s="57" t="str">
        <f t="shared" si="2"/>
        <v>BoendeWema</v>
      </c>
      <c r="M179" s="57" t="s">
        <v>1310</v>
      </c>
      <c r="N179" s="57" t="s">
        <v>1312</v>
      </c>
    </row>
    <row r="180" spans="1:14" x14ac:dyDescent="0.35">
      <c r="A180" s="49"/>
      <c r="D180" s="49"/>
      <c r="I180" s="49"/>
      <c r="J180" s="58" t="s">
        <v>611</v>
      </c>
      <c r="K180" s="58" t="s">
        <v>611</v>
      </c>
      <c r="L180" s="57" t="str">
        <f t="shared" si="2"/>
        <v>BefaleBefale</v>
      </c>
      <c r="M180" s="58" t="s">
        <v>1307</v>
      </c>
      <c r="N180" s="58" t="s">
        <v>1308</v>
      </c>
    </row>
    <row r="181" spans="1:14" x14ac:dyDescent="0.35">
      <c r="A181" s="49"/>
      <c r="D181" s="49"/>
      <c r="I181" s="49"/>
      <c r="J181" s="57" t="s">
        <v>611</v>
      </c>
      <c r="K181" s="57" t="s">
        <v>612</v>
      </c>
      <c r="L181" s="57" t="str">
        <f t="shared" si="2"/>
        <v>BefaleMompono</v>
      </c>
      <c r="M181" s="57" t="s">
        <v>1307</v>
      </c>
      <c r="N181" s="57" t="s">
        <v>1309</v>
      </c>
    </row>
    <row r="182" spans="1:14" x14ac:dyDescent="0.35">
      <c r="A182" s="49"/>
      <c r="D182" s="49"/>
      <c r="I182" s="49"/>
      <c r="J182" s="58" t="s">
        <v>618</v>
      </c>
      <c r="K182" s="58" t="s">
        <v>618</v>
      </c>
      <c r="L182" s="57" t="str">
        <f t="shared" si="2"/>
        <v>DjoluDjolu</v>
      </c>
      <c r="M182" s="58" t="s">
        <v>1317</v>
      </c>
      <c r="N182" s="58" t="s">
        <v>1318</v>
      </c>
    </row>
    <row r="183" spans="1:14" x14ac:dyDescent="0.35">
      <c r="A183" s="49"/>
      <c r="D183" s="49"/>
      <c r="I183" s="49"/>
      <c r="J183" s="57" t="s">
        <v>618</v>
      </c>
      <c r="K183" s="57" t="s">
        <v>619</v>
      </c>
      <c r="L183" s="57" t="str">
        <f t="shared" si="2"/>
        <v>DjoluLingomo</v>
      </c>
      <c r="M183" s="57" t="s">
        <v>1317</v>
      </c>
      <c r="N183" s="57" t="s">
        <v>1319</v>
      </c>
    </row>
    <row r="184" spans="1:14" x14ac:dyDescent="0.35">
      <c r="A184" s="49"/>
      <c r="D184" s="49"/>
      <c r="I184" s="49"/>
      <c r="J184" s="58" t="s">
        <v>620</v>
      </c>
      <c r="K184" s="58" t="s">
        <v>620</v>
      </c>
      <c r="L184" s="57" t="str">
        <f t="shared" si="2"/>
        <v>IkelaIkela</v>
      </c>
      <c r="M184" s="58" t="s">
        <v>1320</v>
      </c>
      <c r="N184" s="58" t="s">
        <v>1321</v>
      </c>
    </row>
    <row r="185" spans="1:14" x14ac:dyDescent="0.35">
      <c r="A185" s="49"/>
      <c r="D185" s="49"/>
      <c r="I185" s="49"/>
      <c r="J185" s="57" t="s">
        <v>620</v>
      </c>
      <c r="K185" s="57" t="s">
        <v>621</v>
      </c>
      <c r="L185" s="57" t="str">
        <f t="shared" si="2"/>
        <v>IkelaMondombe</v>
      </c>
      <c r="M185" s="57" t="s">
        <v>1320</v>
      </c>
      <c r="N185" s="57" t="s">
        <v>1322</v>
      </c>
    </row>
    <row r="186" spans="1:14" x14ac:dyDescent="0.35">
      <c r="A186" s="49"/>
      <c r="D186" s="49"/>
      <c r="I186" s="49"/>
      <c r="J186" s="58" t="s">
        <v>615</v>
      </c>
      <c r="K186" s="58" t="s">
        <v>615</v>
      </c>
      <c r="L186" s="57" t="str">
        <f t="shared" si="2"/>
        <v>BokunguBokungu</v>
      </c>
      <c r="M186" s="58" t="s">
        <v>1313</v>
      </c>
      <c r="N186" s="58" t="s">
        <v>1314</v>
      </c>
    </row>
    <row r="187" spans="1:14" x14ac:dyDescent="0.35">
      <c r="A187" s="49"/>
      <c r="D187" s="49"/>
      <c r="I187" s="49"/>
      <c r="J187" s="57" t="s">
        <v>615</v>
      </c>
      <c r="K187" s="57" t="s">
        <v>616</v>
      </c>
      <c r="L187" s="57" t="str">
        <f t="shared" si="2"/>
        <v>BokunguBosanga</v>
      </c>
      <c r="M187" s="57" t="s">
        <v>1313</v>
      </c>
      <c r="N187" s="57" t="s">
        <v>1315</v>
      </c>
    </row>
    <row r="188" spans="1:14" x14ac:dyDescent="0.35">
      <c r="A188" s="49"/>
      <c r="D188" s="49"/>
      <c r="I188" s="49"/>
      <c r="J188" s="58" t="s">
        <v>615</v>
      </c>
      <c r="K188" s="58" t="s">
        <v>617</v>
      </c>
      <c r="L188" s="57" t="str">
        <f t="shared" si="2"/>
        <v>BokunguYalifafo</v>
      </c>
      <c r="M188" s="58" t="s">
        <v>1313</v>
      </c>
      <c r="N188" s="58" t="s">
        <v>1316</v>
      </c>
    </row>
    <row r="189" spans="1:14" x14ac:dyDescent="0.35">
      <c r="A189" s="49"/>
      <c r="D189" s="49"/>
      <c r="I189" s="49"/>
      <c r="J189" s="57" t="s">
        <v>622</v>
      </c>
      <c r="K189" s="57" t="s">
        <v>622</v>
      </c>
      <c r="L189" s="57" t="str">
        <f t="shared" si="2"/>
        <v>MonkotoMonkoto</v>
      </c>
      <c r="M189" s="57" t="s">
        <v>1323</v>
      </c>
      <c r="N189" s="57" t="s">
        <v>1324</v>
      </c>
    </row>
    <row r="190" spans="1:14" x14ac:dyDescent="0.35">
      <c r="A190" s="49"/>
      <c r="D190" s="49"/>
      <c r="I190" s="49"/>
      <c r="J190" s="58" t="s">
        <v>600</v>
      </c>
      <c r="K190" s="58" t="s">
        <v>601</v>
      </c>
      <c r="L190" s="57" t="str">
        <f t="shared" si="2"/>
        <v>KisanganiKabondo</v>
      </c>
      <c r="M190" s="58" t="s">
        <v>1291</v>
      </c>
      <c r="N190" s="58" t="s">
        <v>1292</v>
      </c>
    </row>
    <row r="191" spans="1:14" x14ac:dyDescent="0.35">
      <c r="A191" s="49"/>
      <c r="D191" s="49"/>
      <c r="I191" s="49"/>
      <c r="J191" s="57" t="s">
        <v>600</v>
      </c>
      <c r="K191" s="57" t="s">
        <v>222</v>
      </c>
      <c r="L191" s="57" t="str">
        <f t="shared" si="2"/>
        <v>KisanganiLubunga</v>
      </c>
      <c r="M191" s="57" t="s">
        <v>1291</v>
      </c>
      <c r="N191" s="57" t="s">
        <v>1293</v>
      </c>
    </row>
    <row r="192" spans="1:14" x14ac:dyDescent="0.35">
      <c r="A192" s="49"/>
      <c r="D192" s="49"/>
      <c r="I192" s="49"/>
      <c r="J192" s="58" t="s">
        <v>600</v>
      </c>
      <c r="K192" s="58" t="s">
        <v>602</v>
      </c>
      <c r="L192" s="57" t="str">
        <f t="shared" si="2"/>
        <v>KisanganiMakiso-Kisangani</v>
      </c>
      <c r="M192" s="58" t="s">
        <v>1291</v>
      </c>
      <c r="N192" s="58" t="s">
        <v>1294</v>
      </c>
    </row>
    <row r="193" spans="1:14" x14ac:dyDescent="0.35">
      <c r="A193" s="49"/>
      <c r="D193" s="49"/>
      <c r="I193" s="49"/>
      <c r="J193" s="57" t="s">
        <v>600</v>
      </c>
      <c r="K193" s="57" t="s">
        <v>603</v>
      </c>
      <c r="L193" s="57" t="str">
        <f t="shared" si="2"/>
        <v>KisanganiMangobo</v>
      </c>
      <c r="M193" s="57" t="s">
        <v>1291</v>
      </c>
      <c r="N193" s="57" t="s">
        <v>1295</v>
      </c>
    </row>
    <row r="194" spans="1:14" x14ac:dyDescent="0.35">
      <c r="A194" s="49"/>
      <c r="D194" s="49"/>
      <c r="I194" s="49"/>
      <c r="J194" s="58" t="s">
        <v>600</v>
      </c>
      <c r="K194" s="58" t="s">
        <v>587</v>
      </c>
      <c r="L194" s="57" t="str">
        <f t="shared" si="2"/>
        <v>KisanganiTshopo</v>
      </c>
      <c r="M194" s="58" t="s">
        <v>1291</v>
      </c>
      <c r="N194" s="58" t="s">
        <v>1296</v>
      </c>
    </row>
    <row r="195" spans="1:14" x14ac:dyDescent="0.35">
      <c r="A195" s="49"/>
      <c r="D195" s="49"/>
      <c r="I195" s="49"/>
      <c r="J195" s="57" t="s">
        <v>606</v>
      </c>
      <c r="K195" s="57" t="s">
        <v>607</v>
      </c>
      <c r="L195" s="57" t="str">
        <f t="shared" si="2"/>
        <v>UbunduLowa</v>
      </c>
      <c r="M195" s="57" t="s">
        <v>1300</v>
      </c>
      <c r="N195" s="57" t="s">
        <v>1301</v>
      </c>
    </row>
    <row r="196" spans="1:14" x14ac:dyDescent="0.35">
      <c r="A196" s="49"/>
      <c r="D196" s="49"/>
      <c r="I196" s="49"/>
      <c r="J196" s="58" t="s">
        <v>606</v>
      </c>
      <c r="K196" s="58" t="s">
        <v>606</v>
      </c>
      <c r="L196" s="57" t="str">
        <f t="shared" ref="L196:L259" si="3">J196&amp;K196</f>
        <v>UbunduUbundu</v>
      </c>
      <c r="M196" s="58" t="s">
        <v>1300</v>
      </c>
      <c r="N196" s="58" t="s">
        <v>1302</v>
      </c>
    </row>
    <row r="197" spans="1:14" x14ac:dyDescent="0.35">
      <c r="A197" s="49"/>
      <c r="D197" s="49"/>
      <c r="I197" s="49"/>
      <c r="J197" s="57" t="s">
        <v>606</v>
      </c>
      <c r="K197" s="57" t="s">
        <v>608</v>
      </c>
      <c r="L197" s="57" t="str">
        <f t="shared" si="3"/>
        <v>UbunduWanierukula</v>
      </c>
      <c r="M197" s="57" t="s">
        <v>1300</v>
      </c>
      <c r="N197" s="57" t="s">
        <v>1303</v>
      </c>
    </row>
    <row r="198" spans="1:14" x14ac:dyDescent="0.35">
      <c r="A198" s="49"/>
      <c r="D198" s="49"/>
      <c r="I198" s="49"/>
      <c r="J198" s="58" t="s">
        <v>604</v>
      </c>
      <c r="K198" s="58" t="s">
        <v>604</v>
      </c>
      <c r="L198" s="57" t="str">
        <f t="shared" si="3"/>
        <v>OpalaOpala</v>
      </c>
      <c r="M198" s="58" t="s">
        <v>1297</v>
      </c>
      <c r="N198" s="58" t="s">
        <v>1298</v>
      </c>
    </row>
    <row r="199" spans="1:14" x14ac:dyDescent="0.35">
      <c r="A199" s="49"/>
      <c r="D199" s="49"/>
      <c r="I199" s="49"/>
      <c r="J199" s="57" t="s">
        <v>604</v>
      </c>
      <c r="K199" s="57" t="s">
        <v>605</v>
      </c>
      <c r="L199" s="57" t="str">
        <f t="shared" si="3"/>
        <v>OpalaYaleko</v>
      </c>
      <c r="M199" s="57" t="s">
        <v>1297</v>
      </c>
      <c r="N199" s="57" t="s">
        <v>1299</v>
      </c>
    </row>
    <row r="200" spans="1:14" x14ac:dyDescent="0.35">
      <c r="A200" s="49"/>
      <c r="D200" s="49"/>
      <c r="I200" s="49"/>
      <c r="J200" s="58" t="s">
        <v>596</v>
      </c>
      <c r="K200" s="58" t="s">
        <v>596</v>
      </c>
      <c r="L200" s="57" t="str">
        <f t="shared" si="3"/>
        <v>IsangiIsangi</v>
      </c>
      <c r="M200" s="58" t="s">
        <v>1286</v>
      </c>
      <c r="N200" s="58" t="s">
        <v>1287</v>
      </c>
    </row>
    <row r="201" spans="1:14" x14ac:dyDescent="0.35">
      <c r="A201" s="49"/>
      <c r="D201" s="49"/>
      <c r="I201" s="49"/>
      <c r="J201" s="57" t="s">
        <v>596</v>
      </c>
      <c r="K201" s="57" t="s">
        <v>597</v>
      </c>
      <c r="L201" s="57" t="str">
        <f t="shared" si="3"/>
        <v>IsangiYabaondo</v>
      </c>
      <c r="M201" s="57" t="s">
        <v>1286</v>
      </c>
      <c r="N201" s="57" t="s">
        <v>1288</v>
      </c>
    </row>
    <row r="202" spans="1:14" x14ac:dyDescent="0.35">
      <c r="A202" s="49"/>
      <c r="D202" s="49"/>
      <c r="I202" s="49"/>
      <c r="J202" s="58" t="s">
        <v>596</v>
      </c>
      <c r="K202" s="58" t="s">
        <v>598</v>
      </c>
      <c r="L202" s="57" t="str">
        <f t="shared" si="3"/>
        <v>IsangiYahisuli</v>
      </c>
      <c r="M202" s="58" t="s">
        <v>1286</v>
      </c>
      <c r="N202" s="58" t="s">
        <v>1289</v>
      </c>
    </row>
    <row r="203" spans="1:14" x14ac:dyDescent="0.35">
      <c r="A203" s="49"/>
      <c r="D203" s="49"/>
      <c r="I203" s="49"/>
      <c r="J203" s="57" t="s">
        <v>596</v>
      </c>
      <c r="K203" s="57" t="s">
        <v>599</v>
      </c>
      <c r="L203" s="57" t="str">
        <f t="shared" si="3"/>
        <v>IsangiYakusu</v>
      </c>
      <c r="M203" s="57" t="s">
        <v>1286</v>
      </c>
      <c r="N203" s="57" t="s">
        <v>1290</v>
      </c>
    </row>
    <row r="204" spans="1:14" x14ac:dyDescent="0.35">
      <c r="A204" s="49"/>
      <c r="D204" s="49"/>
      <c r="I204" s="49"/>
      <c r="J204" s="58" t="s">
        <v>609</v>
      </c>
      <c r="K204" s="58" t="s">
        <v>609</v>
      </c>
      <c r="L204" s="57" t="str">
        <f t="shared" si="3"/>
        <v>YahumaYahuma</v>
      </c>
      <c r="M204" s="58" t="s">
        <v>1304</v>
      </c>
      <c r="N204" s="58" t="s">
        <v>1305</v>
      </c>
    </row>
    <row r="205" spans="1:14" x14ac:dyDescent="0.35">
      <c r="A205" s="49"/>
      <c r="D205" s="49"/>
      <c r="I205" s="49"/>
      <c r="J205" s="57" t="s">
        <v>593</v>
      </c>
      <c r="K205" s="57" t="s">
        <v>594</v>
      </c>
      <c r="L205" s="57" t="str">
        <f t="shared" si="3"/>
        <v>BasokoBasali</v>
      </c>
      <c r="M205" s="57" t="s">
        <v>1282</v>
      </c>
      <c r="N205" s="57" t="s">
        <v>1283</v>
      </c>
    </row>
    <row r="206" spans="1:14" x14ac:dyDescent="0.35">
      <c r="A206" s="49"/>
      <c r="D206" s="49"/>
      <c r="I206" s="49"/>
      <c r="J206" s="58" t="s">
        <v>593</v>
      </c>
      <c r="K206" s="58" t="s">
        <v>593</v>
      </c>
      <c r="L206" s="57" t="str">
        <f t="shared" si="3"/>
        <v>BasokoBasoko</v>
      </c>
      <c r="M206" s="58" t="s">
        <v>1282</v>
      </c>
      <c r="N206" s="58" t="s">
        <v>1284</v>
      </c>
    </row>
    <row r="207" spans="1:14" x14ac:dyDescent="0.35">
      <c r="A207" s="49"/>
      <c r="D207" s="49"/>
      <c r="I207" s="49"/>
      <c r="J207" s="57" t="s">
        <v>593</v>
      </c>
      <c r="K207" s="57" t="s">
        <v>595</v>
      </c>
      <c r="L207" s="57" t="str">
        <f t="shared" si="3"/>
        <v>BasokoYalimbongo</v>
      </c>
      <c r="M207" s="57" t="s">
        <v>1282</v>
      </c>
      <c r="N207" s="57" t="s">
        <v>1285</v>
      </c>
    </row>
    <row r="208" spans="1:14" x14ac:dyDescent="0.35">
      <c r="A208" s="49"/>
      <c r="D208" s="49"/>
      <c r="I208" s="49"/>
      <c r="J208" s="58" t="s">
        <v>591</v>
      </c>
      <c r="K208" s="58" t="s">
        <v>591</v>
      </c>
      <c r="L208" s="57" t="str">
        <f t="shared" si="3"/>
        <v>BanaliaBanalia</v>
      </c>
      <c r="M208" s="58" t="s">
        <v>1279</v>
      </c>
      <c r="N208" s="58" t="s">
        <v>1280</v>
      </c>
    </row>
    <row r="209" spans="1:14" x14ac:dyDescent="0.35">
      <c r="A209" s="49"/>
      <c r="D209" s="49"/>
      <c r="I209" s="49"/>
      <c r="J209" s="57" t="s">
        <v>591</v>
      </c>
      <c r="K209" s="57" t="s">
        <v>592</v>
      </c>
      <c r="L209" s="57" t="str">
        <f t="shared" si="3"/>
        <v>BanaliaBengamisa</v>
      </c>
      <c r="M209" s="57" t="s">
        <v>1279</v>
      </c>
      <c r="N209" s="57" t="s">
        <v>1281</v>
      </c>
    </row>
    <row r="210" spans="1:14" x14ac:dyDescent="0.35">
      <c r="A210" s="49"/>
      <c r="D210" s="49"/>
      <c r="I210" s="49"/>
      <c r="J210" s="58" t="s">
        <v>588</v>
      </c>
      <c r="K210" s="58" t="s">
        <v>589</v>
      </c>
      <c r="L210" s="57" t="str">
        <f t="shared" si="3"/>
        <v>BafwasendeBafwagbogbo</v>
      </c>
      <c r="M210" s="58" t="s">
        <v>1275</v>
      </c>
      <c r="N210" s="58" t="s">
        <v>1276</v>
      </c>
    </row>
    <row r="211" spans="1:14" x14ac:dyDescent="0.35">
      <c r="A211" s="49"/>
      <c r="D211" s="49"/>
      <c r="I211" s="49"/>
      <c r="J211" s="57" t="s">
        <v>588</v>
      </c>
      <c r="K211" s="57" t="s">
        <v>588</v>
      </c>
      <c r="L211" s="57" t="str">
        <f t="shared" si="3"/>
        <v>BafwasendeBafwasende</v>
      </c>
      <c r="M211" s="57" t="s">
        <v>1275</v>
      </c>
      <c r="N211" s="57" t="s">
        <v>1277</v>
      </c>
    </row>
    <row r="212" spans="1:14" x14ac:dyDescent="0.35">
      <c r="A212" s="49"/>
      <c r="D212" s="49"/>
      <c r="I212" s="49"/>
      <c r="J212" s="58" t="s">
        <v>588</v>
      </c>
      <c r="K212" s="58" t="s">
        <v>590</v>
      </c>
      <c r="L212" s="57" t="str">
        <f t="shared" si="3"/>
        <v>BafwasendeOpienge</v>
      </c>
      <c r="M212" s="58" t="s">
        <v>1275</v>
      </c>
      <c r="N212" s="58" t="s">
        <v>1278</v>
      </c>
    </row>
    <row r="213" spans="1:14" x14ac:dyDescent="0.35">
      <c r="A213" s="49"/>
      <c r="D213" s="49"/>
      <c r="I213" s="49"/>
      <c r="J213" s="57" t="s">
        <v>69</v>
      </c>
      <c r="K213" s="57" t="s">
        <v>69</v>
      </c>
      <c r="L213" s="57" t="str">
        <f t="shared" si="3"/>
        <v>ButaButa</v>
      </c>
      <c r="M213" s="57" t="s">
        <v>639</v>
      </c>
      <c r="N213" s="57" t="s">
        <v>640</v>
      </c>
    </row>
    <row r="214" spans="1:14" x14ac:dyDescent="0.35">
      <c r="A214" s="49"/>
      <c r="D214" s="49"/>
      <c r="I214" s="49"/>
      <c r="J214" s="58" t="s">
        <v>69</v>
      </c>
      <c r="K214" s="58" t="s">
        <v>70</v>
      </c>
      <c r="L214" s="57" t="str">
        <f t="shared" si="3"/>
        <v>ButaTitule</v>
      </c>
      <c r="M214" s="58" t="s">
        <v>639</v>
      </c>
      <c r="N214" s="58" t="s">
        <v>641</v>
      </c>
    </row>
    <row r="215" spans="1:14" x14ac:dyDescent="0.35">
      <c r="A215" s="49"/>
      <c r="D215" s="49"/>
      <c r="I215" s="49"/>
      <c r="J215" s="57" t="s">
        <v>61</v>
      </c>
      <c r="K215" s="57" t="s">
        <v>61</v>
      </c>
      <c r="L215" s="57" t="str">
        <f t="shared" si="3"/>
        <v>AketiAketi</v>
      </c>
      <c r="M215" s="57" t="s">
        <v>627</v>
      </c>
      <c r="N215" s="57" t="s">
        <v>628</v>
      </c>
    </row>
    <row r="216" spans="1:14" x14ac:dyDescent="0.35">
      <c r="A216" s="49"/>
      <c r="D216" s="49"/>
      <c r="I216" s="49"/>
      <c r="J216" s="58" t="s">
        <v>61</v>
      </c>
      <c r="K216" s="58" t="s">
        <v>62</v>
      </c>
      <c r="L216" s="57" t="str">
        <f t="shared" si="3"/>
        <v>AketiLikati</v>
      </c>
      <c r="M216" s="58" t="s">
        <v>627</v>
      </c>
      <c r="N216" s="58" t="s">
        <v>629</v>
      </c>
    </row>
    <row r="217" spans="1:14" x14ac:dyDescent="0.35">
      <c r="A217" s="49"/>
      <c r="D217" s="49"/>
      <c r="I217" s="49"/>
      <c r="J217" s="57" t="s">
        <v>64</v>
      </c>
      <c r="K217" s="57" t="s">
        <v>65</v>
      </c>
      <c r="L217" s="57" t="str">
        <f t="shared" si="3"/>
        <v>BondoBili</v>
      </c>
      <c r="M217" s="57" t="s">
        <v>633</v>
      </c>
      <c r="N217" s="57" t="s">
        <v>634</v>
      </c>
    </row>
    <row r="218" spans="1:14" x14ac:dyDescent="0.35">
      <c r="A218" s="49"/>
      <c r="D218" s="49"/>
      <c r="I218" s="49"/>
      <c r="J218" s="58" t="s">
        <v>64</v>
      </c>
      <c r="K218" s="58" t="s">
        <v>64</v>
      </c>
      <c r="L218" s="57" t="str">
        <f t="shared" si="3"/>
        <v>BondoBondo</v>
      </c>
      <c r="M218" s="58" t="s">
        <v>633</v>
      </c>
      <c r="N218" s="58" t="s">
        <v>635</v>
      </c>
    </row>
    <row r="219" spans="1:14" x14ac:dyDescent="0.35">
      <c r="A219" s="49"/>
      <c r="D219" s="49"/>
      <c r="I219" s="49"/>
      <c r="J219" s="57" t="s">
        <v>64</v>
      </c>
      <c r="K219" s="57" t="s">
        <v>66</v>
      </c>
      <c r="L219" s="57" t="str">
        <f t="shared" si="3"/>
        <v>BondoMonga</v>
      </c>
      <c r="M219" s="57" t="s">
        <v>633</v>
      </c>
      <c r="N219" s="57" t="s">
        <v>636</v>
      </c>
    </row>
    <row r="220" spans="1:14" x14ac:dyDescent="0.35">
      <c r="A220" s="49"/>
      <c r="D220" s="49"/>
      <c r="I220" s="49"/>
      <c r="J220" s="58" t="s">
        <v>63</v>
      </c>
      <c r="K220" s="58" t="s">
        <v>63</v>
      </c>
      <c r="L220" s="57" t="str">
        <f t="shared" si="3"/>
        <v>AngoAngo</v>
      </c>
      <c r="M220" s="58" t="s">
        <v>631</v>
      </c>
      <c r="N220" s="58" t="s">
        <v>632</v>
      </c>
    </row>
    <row r="221" spans="1:14" x14ac:dyDescent="0.35">
      <c r="A221" s="49"/>
      <c r="D221" s="49"/>
      <c r="I221" s="49"/>
      <c r="J221" s="57" t="s">
        <v>71</v>
      </c>
      <c r="K221" s="57" t="s">
        <v>71</v>
      </c>
      <c r="L221" s="57" t="str">
        <f t="shared" si="3"/>
        <v>PokoPoko</v>
      </c>
      <c r="M221" s="57" t="s">
        <v>642</v>
      </c>
      <c r="N221" s="57" t="s">
        <v>643</v>
      </c>
    </row>
    <row r="222" spans="1:14" x14ac:dyDescent="0.35">
      <c r="A222" s="49"/>
      <c r="D222" s="49"/>
      <c r="I222" s="49"/>
      <c r="J222" s="58" t="s">
        <v>71</v>
      </c>
      <c r="K222" s="58" t="s">
        <v>72</v>
      </c>
      <c r="L222" s="57" t="str">
        <f t="shared" si="3"/>
        <v>PokoViadana</v>
      </c>
      <c r="M222" s="58" t="s">
        <v>642</v>
      </c>
      <c r="N222" s="58" t="s">
        <v>644</v>
      </c>
    </row>
    <row r="223" spans="1:14" x14ac:dyDescent="0.35">
      <c r="A223" s="49"/>
      <c r="D223" s="49"/>
      <c r="I223" s="49"/>
      <c r="J223" s="57" t="s">
        <v>67</v>
      </c>
      <c r="K223" s="57" t="s">
        <v>68</v>
      </c>
      <c r="L223" s="57" t="str">
        <f t="shared" si="3"/>
        <v>BambesaGanga</v>
      </c>
      <c r="M223" s="57" t="s">
        <v>637</v>
      </c>
      <c r="N223" s="57" t="s">
        <v>638</v>
      </c>
    </row>
    <row r="224" spans="1:14" x14ac:dyDescent="0.35">
      <c r="A224" s="49"/>
      <c r="D224" s="49"/>
      <c r="I224" s="49"/>
      <c r="J224" s="58" t="s">
        <v>146</v>
      </c>
      <c r="K224" s="58" t="s">
        <v>147</v>
      </c>
      <c r="L224" s="57" t="str">
        <f t="shared" si="3"/>
        <v>RunguIsiro</v>
      </c>
      <c r="M224" s="58" t="s">
        <v>741</v>
      </c>
      <c r="N224" s="58" t="s">
        <v>742</v>
      </c>
    </row>
    <row r="225" spans="1:14" x14ac:dyDescent="0.35">
      <c r="A225" s="49"/>
      <c r="D225" s="49"/>
      <c r="I225" s="49"/>
      <c r="J225" s="57" t="s">
        <v>146</v>
      </c>
      <c r="K225" s="57" t="s">
        <v>146</v>
      </c>
      <c r="L225" s="57" t="str">
        <f t="shared" si="3"/>
        <v>RunguRungu</v>
      </c>
      <c r="M225" s="57" t="s">
        <v>741</v>
      </c>
      <c r="N225" s="57" t="s">
        <v>743</v>
      </c>
    </row>
    <row r="226" spans="1:14" x14ac:dyDescent="0.35">
      <c r="A226" s="49"/>
      <c r="D226" s="49"/>
      <c r="I226" s="49"/>
      <c r="J226" s="58" t="s">
        <v>145</v>
      </c>
      <c r="K226" s="58" t="s">
        <v>145</v>
      </c>
      <c r="L226" s="57" t="str">
        <f t="shared" si="3"/>
        <v>NiangaraNiangara</v>
      </c>
      <c r="M226" s="58" t="s">
        <v>739</v>
      </c>
      <c r="N226" s="58" t="s">
        <v>740</v>
      </c>
    </row>
    <row r="227" spans="1:14" x14ac:dyDescent="0.35">
      <c r="A227" s="49"/>
      <c r="D227" s="49"/>
      <c r="I227" s="49"/>
      <c r="J227" s="57" t="s">
        <v>140</v>
      </c>
      <c r="K227" s="57" t="s">
        <v>141</v>
      </c>
      <c r="L227" s="57" t="str">
        <f t="shared" si="3"/>
        <v>DunguDoruma</v>
      </c>
      <c r="M227" s="57" t="s">
        <v>732</v>
      </c>
      <c r="N227" s="57" t="s">
        <v>733</v>
      </c>
    </row>
    <row r="228" spans="1:14" x14ac:dyDescent="0.35">
      <c r="A228" s="49"/>
      <c r="D228" s="49"/>
      <c r="I228" s="49"/>
      <c r="J228" s="58" t="s">
        <v>140</v>
      </c>
      <c r="K228" s="58" t="s">
        <v>140</v>
      </c>
      <c r="L228" s="57" t="str">
        <f t="shared" si="3"/>
        <v>DunguDungu</v>
      </c>
      <c r="M228" s="58" t="s">
        <v>732</v>
      </c>
      <c r="N228" s="58" t="s">
        <v>734</v>
      </c>
    </row>
    <row r="229" spans="1:14" x14ac:dyDescent="0.35">
      <c r="A229" s="49"/>
      <c r="D229" s="49"/>
      <c r="I229" s="49"/>
      <c r="J229" s="57" t="s">
        <v>142</v>
      </c>
      <c r="K229" s="57" t="s">
        <v>143</v>
      </c>
      <c r="L229" s="57" t="str">
        <f t="shared" si="3"/>
        <v>FaradjeAba</v>
      </c>
      <c r="M229" s="57" t="s">
        <v>735</v>
      </c>
      <c r="N229" s="57" t="s">
        <v>736</v>
      </c>
    </row>
    <row r="230" spans="1:14" x14ac:dyDescent="0.35">
      <c r="A230" s="49"/>
      <c r="D230" s="49"/>
      <c r="I230" s="49"/>
      <c r="J230" s="58" t="s">
        <v>142</v>
      </c>
      <c r="K230" s="58" t="s">
        <v>142</v>
      </c>
      <c r="L230" s="57" t="str">
        <f t="shared" si="3"/>
        <v>FaradjeFaradje</v>
      </c>
      <c r="M230" s="58" t="s">
        <v>735</v>
      </c>
      <c r="N230" s="58" t="s">
        <v>737</v>
      </c>
    </row>
    <row r="231" spans="1:14" x14ac:dyDescent="0.35">
      <c r="A231" s="49"/>
      <c r="D231" s="49"/>
      <c r="I231" s="49"/>
      <c r="J231" s="57" t="s">
        <v>142</v>
      </c>
      <c r="K231" s="57" t="s">
        <v>144</v>
      </c>
      <c r="L231" s="57" t="str">
        <f t="shared" si="3"/>
        <v>FaradjeMakoro</v>
      </c>
      <c r="M231" s="57" t="s">
        <v>735</v>
      </c>
      <c r="N231" s="57" t="s">
        <v>738</v>
      </c>
    </row>
    <row r="232" spans="1:14" x14ac:dyDescent="0.35">
      <c r="A232" s="49"/>
      <c r="D232" s="49"/>
      <c r="I232" s="49"/>
      <c r="J232" s="58" t="s">
        <v>151</v>
      </c>
      <c r="K232" s="58" t="s">
        <v>152</v>
      </c>
      <c r="L232" s="57" t="str">
        <f t="shared" si="3"/>
        <v>WatsaGombari</v>
      </c>
      <c r="M232" s="58" t="s">
        <v>748</v>
      </c>
      <c r="N232" s="58" t="s">
        <v>749</v>
      </c>
    </row>
    <row r="233" spans="1:14" x14ac:dyDescent="0.35">
      <c r="A233" s="49"/>
      <c r="D233" s="49"/>
      <c r="I233" s="49"/>
      <c r="J233" s="57" t="s">
        <v>151</v>
      </c>
      <c r="K233" s="57" t="s">
        <v>151</v>
      </c>
      <c r="L233" s="57" t="str">
        <f t="shared" si="3"/>
        <v>WatsaWatsa</v>
      </c>
      <c r="M233" s="57" t="s">
        <v>748</v>
      </c>
      <c r="N233" s="57" t="s">
        <v>750</v>
      </c>
    </row>
    <row r="234" spans="1:14" x14ac:dyDescent="0.35">
      <c r="A234" s="49"/>
      <c r="D234" s="49"/>
      <c r="I234" s="49"/>
      <c r="J234" s="58" t="s">
        <v>148</v>
      </c>
      <c r="K234" s="58" t="s">
        <v>149</v>
      </c>
      <c r="L234" s="57" t="str">
        <f t="shared" si="3"/>
        <v>WambaBoma-Mangbetu</v>
      </c>
      <c r="M234" s="58" t="s">
        <v>744</v>
      </c>
      <c r="N234" s="58" t="s">
        <v>745</v>
      </c>
    </row>
    <row r="235" spans="1:14" x14ac:dyDescent="0.35">
      <c r="A235" s="49"/>
      <c r="D235" s="49"/>
      <c r="I235" s="49"/>
      <c r="J235" s="57" t="s">
        <v>148</v>
      </c>
      <c r="K235" s="57" t="s">
        <v>150</v>
      </c>
      <c r="L235" s="57" t="str">
        <f t="shared" si="3"/>
        <v>WambaPawa</v>
      </c>
      <c r="M235" s="57" t="s">
        <v>744</v>
      </c>
      <c r="N235" s="57" t="s">
        <v>746</v>
      </c>
    </row>
    <row r="236" spans="1:14" x14ac:dyDescent="0.35">
      <c r="A236" s="49"/>
      <c r="D236" s="49"/>
      <c r="I236" s="49"/>
      <c r="J236" s="58" t="s">
        <v>148</v>
      </c>
      <c r="K236" s="58" t="s">
        <v>148</v>
      </c>
      <c r="L236" s="57" t="str">
        <f t="shared" si="3"/>
        <v>WambaWamba</v>
      </c>
      <c r="M236" s="58" t="s">
        <v>744</v>
      </c>
      <c r="N236" s="58" t="s">
        <v>747</v>
      </c>
    </row>
    <row r="237" spans="1:14" x14ac:dyDescent="0.35">
      <c r="A237" s="49"/>
      <c r="D237" s="49"/>
      <c r="I237" s="49"/>
      <c r="J237" s="57" t="s">
        <v>174</v>
      </c>
      <c r="K237" s="57" t="s">
        <v>175</v>
      </c>
      <c r="L237" s="57" t="str">
        <f t="shared" si="3"/>
        <v>IrumuBoga</v>
      </c>
      <c r="M237" s="57" t="s">
        <v>773</v>
      </c>
      <c r="N237" s="57" t="s">
        <v>774</v>
      </c>
    </row>
    <row r="238" spans="1:14" x14ac:dyDescent="0.35">
      <c r="A238" s="49"/>
      <c r="D238" s="49"/>
      <c r="I238" s="49"/>
      <c r="J238" s="58" t="s">
        <v>174</v>
      </c>
      <c r="K238" s="58" t="s">
        <v>176</v>
      </c>
      <c r="L238" s="57" t="str">
        <f t="shared" si="3"/>
        <v>IrumuBunia</v>
      </c>
      <c r="M238" s="58" t="s">
        <v>773</v>
      </c>
      <c r="N238" s="58" t="s">
        <v>775</v>
      </c>
    </row>
    <row r="239" spans="1:14" x14ac:dyDescent="0.35">
      <c r="A239" s="49"/>
      <c r="D239" s="49"/>
      <c r="I239" s="49"/>
      <c r="J239" s="57" t="s">
        <v>174</v>
      </c>
      <c r="K239" s="57" t="s">
        <v>177</v>
      </c>
      <c r="L239" s="57" t="str">
        <f t="shared" si="3"/>
        <v>IrumuGethy</v>
      </c>
      <c r="M239" s="57" t="s">
        <v>773</v>
      </c>
      <c r="N239" s="57" t="s">
        <v>776</v>
      </c>
    </row>
    <row r="240" spans="1:14" x14ac:dyDescent="0.35">
      <c r="A240" s="49"/>
      <c r="D240" s="49"/>
      <c r="I240" s="49"/>
      <c r="J240" s="58" t="s">
        <v>174</v>
      </c>
      <c r="K240" s="58" t="s">
        <v>178</v>
      </c>
      <c r="L240" s="57" t="str">
        <f t="shared" si="3"/>
        <v>IrumuKomanda</v>
      </c>
      <c r="M240" s="58" t="s">
        <v>773</v>
      </c>
      <c r="N240" s="58" t="s">
        <v>777</v>
      </c>
    </row>
    <row r="241" spans="1:14" x14ac:dyDescent="0.35">
      <c r="A241" s="49"/>
      <c r="D241" s="49"/>
      <c r="I241" s="49"/>
      <c r="J241" s="57" t="s">
        <v>174</v>
      </c>
      <c r="K241" s="57" t="s">
        <v>179</v>
      </c>
      <c r="L241" s="57" t="str">
        <f t="shared" si="3"/>
        <v>IrumuNyakunde</v>
      </c>
      <c r="M241" s="57" t="s">
        <v>773</v>
      </c>
      <c r="N241" s="57" t="s">
        <v>778</v>
      </c>
    </row>
    <row r="242" spans="1:14" x14ac:dyDescent="0.35">
      <c r="A242" s="49"/>
      <c r="D242" s="49"/>
      <c r="I242" s="49"/>
      <c r="J242" s="58" t="s">
        <v>174</v>
      </c>
      <c r="K242" s="58" t="s">
        <v>180</v>
      </c>
      <c r="L242" s="57" t="str">
        <f t="shared" si="3"/>
        <v>IrumuRwampara</v>
      </c>
      <c r="M242" s="58" t="s">
        <v>773</v>
      </c>
      <c r="N242" s="58" t="s">
        <v>779</v>
      </c>
    </row>
    <row r="243" spans="1:14" x14ac:dyDescent="0.35">
      <c r="A243" s="49"/>
      <c r="D243" s="49"/>
      <c r="I243" s="49"/>
      <c r="J243" s="57" t="s">
        <v>188</v>
      </c>
      <c r="K243" s="57" t="s">
        <v>189</v>
      </c>
      <c r="L243" s="57" t="str">
        <f t="shared" si="3"/>
        <v>MambasaLolwa</v>
      </c>
      <c r="M243" s="57" t="s">
        <v>788</v>
      </c>
      <c r="N243" s="57" t="s">
        <v>789</v>
      </c>
    </row>
    <row r="244" spans="1:14" x14ac:dyDescent="0.35">
      <c r="A244" s="49"/>
      <c r="D244" s="49"/>
      <c r="I244" s="49"/>
      <c r="J244" s="58" t="s">
        <v>188</v>
      </c>
      <c r="K244" s="58" t="s">
        <v>188</v>
      </c>
      <c r="L244" s="57" t="str">
        <f t="shared" si="3"/>
        <v>MambasaMambasa</v>
      </c>
      <c r="M244" s="58" t="s">
        <v>788</v>
      </c>
      <c r="N244" s="58" t="s">
        <v>790</v>
      </c>
    </row>
    <row r="245" spans="1:14" x14ac:dyDescent="0.35">
      <c r="A245" s="49"/>
      <c r="D245" s="49"/>
      <c r="I245" s="49"/>
      <c r="J245" s="57" t="s">
        <v>188</v>
      </c>
      <c r="K245" s="57" t="s">
        <v>190</v>
      </c>
      <c r="L245" s="57" t="str">
        <f t="shared" si="3"/>
        <v>MambasaMandima</v>
      </c>
      <c r="M245" s="57" t="s">
        <v>788</v>
      </c>
      <c r="N245" s="57" t="s">
        <v>791</v>
      </c>
    </row>
    <row r="246" spans="1:14" x14ac:dyDescent="0.35">
      <c r="A246" s="49"/>
      <c r="D246" s="49"/>
      <c r="I246" s="49"/>
      <c r="J246" s="58" t="s">
        <v>188</v>
      </c>
      <c r="K246" s="58" t="s">
        <v>191</v>
      </c>
      <c r="L246" s="57" t="str">
        <f t="shared" si="3"/>
        <v>MambasaNia-Nia</v>
      </c>
      <c r="M246" s="58" t="s">
        <v>788</v>
      </c>
      <c r="N246" s="58" t="s">
        <v>792</v>
      </c>
    </row>
    <row r="247" spans="1:14" x14ac:dyDescent="0.35">
      <c r="A247" s="49"/>
      <c r="D247" s="49"/>
      <c r="I247" s="49"/>
      <c r="J247" s="57" t="s">
        <v>160</v>
      </c>
      <c r="K247" s="57" t="s">
        <v>161</v>
      </c>
      <c r="L247" s="57" t="str">
        <f t="shared" si="3"/>
        <v>DjuguBambu</v>
      </c>
      <c r="M247" s="57" t="s">
        <v>759</v>
      </c>
      <c r="N247" s="57" t="s">
        <v>760</v>
      </c>
    </row>
    <row r="248" spans="1:14" x14ac:dyDescent="0.35">
      <c r="A248" s="49"/>
      <c r="D248" s="49"/>
      <c r="I248" s="49"/>
      <c r="J248" s="58" t="s">
        <v>160</v>
      </c>
      <c r="K248" s="58" t="s">
        <v>162</v>
      </c>
      <c r="L248" s="57" t="str">
        <f t="shared" si="3"/>
        <v>DjuguDamas</v>
      </c>
      <c r="M248" s="58" t="s">
        <v>759</v>
      </c>
      <c r="N248" s="58" t="s">
        <v>761</v>
      </c>
    </row>
    <row r="249" spans="1:14" x14ac:dyDescent="0.35">
      <c r="A249" s="49"/>
      <c r="D249" s="49"/>
      <c r="I249" s="49"/>
      <c r="J249" s="57" t="s">
        <v>160</v>
      </c>
      <c r="K249" s="57" t="s">
        <v>163</v>
      </c>
      <c r="L249" s="57" t="str">
        <f t="shared" si="3"/>
        <v>DjuguDrodro</v>
      </c>
      <c r="M249" s="57" t="s">
        <v>759</v>
      </c>
      <c r="N249" s="57" t="s">
        <v>762</v>
      </c>
    </row>
    <row r="250" spans="1:14" x14ac:dyDescent="0.35">
      <c r="A250" s="49"/>
      <c r="D250" s="49"/>
      <c r="I250" s="49"/>
      <c r="J250" s="58" t="s">
        <v>160</v>
      </c>
      <c r="K250" s="58" t="s">
        <v>164</v>
      </c>
      <c r="L250" s="57" t="str">
        <f t="shared" si="3"/>
        <v>DjuguFataki</v>
      </c>
      <c r="M250" s="58" t="s">
        <v>759</v>
      </c>
      <c r="N250" s="58" t="s">
        <v>763</v>
      </c>
    </row>
    <row r="251" spans="1:14" x14ac:dyDescent="0.35">
      <c r="A251" s="49"/>
      <c r="D251" s="49"/>
      <c r="I251" s="49"/>
      <c r="J251" s="57" t="s">
        <v>160</v>
      </c>
      <c r="K251" s="57" t="s">
        <v>165</v>
      </c>
      <c r="L251" s="57" t="str">
        <f t="shared" si="3"/>
        <v>DjuguJiba</v>
      </c>
      <c r="M251" s="57" t="s">
        <v>759</v>
      </c>
      <c r="N251" s="57" t="s">
        <v>764</v>
      </c>
    </row>
    <row r="252" spans="1:14" x14ac:dyDescent="0.35">
      <c r="A252" s="49"/>
      <c r="D252" s="49"/>
      <c r="I252" s="49"/>
      <c r="J252" s="58" t="s">
        <v>160</v>
      </c>
      <c r="K252" s="58" t="s">
        <v>166</v>
      </c>
      <c r="L252" s="57" t="str">
        <f t="shared" si="3"/>
        <v>DjuguKilo</v>
      </c>
      <c r="M252" s="58" t="s">
        <v>759</v>
      </c>
      <c r="N252" s="58" t="s">
        <v>765</v>
      </c>
    </row>
    <row r="253" spans="1:14" x14ac:dyDescent="0.35">
      <c r="A253" s="49"/>
      <c r="D253" s="49"/>
      <c r="I253" s="49"/>
      <c r="J253" s="57" t="s">
        <v>160</v>
      </c>
      <c r="K253" s="57" t="s">
        <v>167</v>
      </c>
      <c r="L253" s="57" t="str">
        <f t="shared" si="3"/>
        <v>DjuguLinga</v>
      </c>
      <c r="M253" s="57" t="s">
        <v>759</v>
      </c>
      <c r="N253" s="57" t="s">
        <v>766</v>
      </c>
    </row>
    <row r="254" spans="1:14" x14ac:dyDescent="0.35">
      <c r="A254" s="49"/>
      <c r="D254" s="49"/>
      <c r="I254" s="49"/>
      <c r="J254" s="58" t="s">
        <v>160</v>
      </c>
      <c r="K254" s="58" t="s">
        <v>168</v>
      </c>
      <c r="L254" s="57" t="str">
        <f t="shared" si="3"/>
        <v>DjuguLita</v>
      </c>
      <c r="M254" s="58" t="s">
        <v>759</v>
      </c>
      <c r="N254" s="58" t="s">
        <v>767</v>
      </c>
    </row>
    <row r="255" spans="1:14" x14ac:dyDescent="0.35">
      <c r="A255" s="49"/>
      <c r="D255" s="49"/>
      <c r="I255" s="49"/>
      <c r="J255" s="57" t="s">
        <v>160</v>
      </c>
      <c r="K255" s="57" t="s">
        <v>169</v>
      </c>
      <c r="L255" s="57" t="str">
        <f t="shared" si="3"/>
        <v>DjuguMangala</v>
      </c>
      <c r="M255" s="57" t="s">
        <v>759</v>
      </c>
      <c r="N255" s="57" t="s">
        <v>768</v>
      </c>
    </row>
    <row r="256" spans="1:14" x14ac:dyDescent="0.35">
      <c r="A256" s="49"/>
      <c r="D256" s="49"/>
      <c r="I256" s="49"/>
      <c r="J256" s="58" t="s">
        <v>160</v>
      </c>
      <c r="K256" s="58" t="s">
        <v>170</v>
      </c>
      <c r="L256" s="57" t="str">
        <f t="shared" si="3"/>
        <v>DjuguMongbalu</v>
      </c>
      <c r="M256" s="58" t="s">
        <v>759</v>
      </c>
      <c r="N256" s="58" t="s">
        <v>769</v>
      </c>
    </row>
    <row r="257" spans="1:14" x14ac:dyDescent="0.35">
      <c r="A257" s="49"/>
      <c r="D257" s="49"/>
      <c r="I257" s="49"/>
      <c r="J257" s="57" t="s">
        <v>160</v>
      </c>
      <c r="K257" s="57" t="s">
        <v>171</v>
      </c>
      <c r="L257" s="57" t="str">
        <f t="shared" si="3"/>
        <v>DjuguNizi</v>
      </c>
      <c r="M257" s="57" t="s">
        <v>759</v>
      </c>
      <c r="N257" s="57" t="s">
        <v>770</v>
      </c>
    </row>
    <row r="258" spans="1:14" x14ac:dyDescent="0.35">
      <c r="A258" s="49"/>
      <c r="D258" s="49"/>
      <c r="I258" s="49"/>
      <c r="J258" s="58" t="s">
        <v>160</v>
      </c>
      <c r="K258" s="58" t="s">
        <v>172</v>
      </c>
      <c r="L258" s="57" t="str">
        <f t="shared" si="3"/>
        <v>DjuguRethy</v>
      </c>
      <c r="M258" s="58" t="s">
        <v>759</v>
      </c>
      <c r="N258" s="58" t="s">
        <v>771</v>
      </c>
    </row>
    <row r="259" spans="1:14" x14ac:dyDescent="0.35">
      <c r="A259" s="49"/>
      <c r="D259" s="49"/>
      <c r="I259" s="49"/>
      <c r="J259" s="57" t="s">
        <v>160</v>
      </c>
      <c r="K259" s="57" t="s">
        <v>173</v>
      </c>
      <c r="L259" s="57" t="str">
        <f t="shared" si="3"/>
        <v>DjuguTchomia</v>
      </c>
      <c r="M259" s="57" t="s">
        <v>759</v>
      </c>
      <c r="N259" s="57" t="s">
        <v>772</v>
      </c>
    </row>
    <row r="260" spans="1:14" x14ac:dyDescent="0.35">
      <c r="A260" s="49"/>
      <c r="D260" s="49"/>
      <c r="I260" s="49"/>
      <c r="J260" s="58" t="s">
        <v>181</v>
      </c>
      <c r="K260" s="58" t="s">
        <v>182</v>
      </c>
      <c r="L260" s="57" t="str">
        <f t="shared" ref="L260:L323" si="4">J260&amp;K260</f>
        <v>MahagiAngumu</v>
      </c>
      <c r="M260" s="58" t="s">
        <v>780</v>
      </c>
      <c r="N260" s="58" t="s">
        <v>781</v>
      </c>
    </row>
    <row r="261" spans="1:14" x14ac:dyDescent="0.35">
      <c r="A261" s="49"/>
      <c r="D261" s="49"/>
      <c r="I261" s="49"/>
      <c r="J261" s="57" t="s">
        <v>181</v>
      </c>
      <c r="K261" s="57" t="s">
        <v>183</v>
      </c>
      <c r="L261" s="57" t="str">
        <f t="shared" si="4"/>
        <v>MahagiAungba</v>
      </c>
      <c r="M261" s="57" t="s">
        <v>780</v>
      </c>
      <c r="N261" s="57" t="s">
        <v>782</v>
      </c>
    </row>
    <row r="262" spans="1:14" x14ac:dyDescent="0.35">
      <c r="A262" s="49"/>
      <c r="D262" s="49"/>
      <c r="I262" s="49"/>
      <c r="J262" s="58" t="s">
        <v>181</v>
      </c>
      <c r="K262" s="58" t="s">
        <v>184</v>
      </c>
      <c r="L262" s="57" t="str">
        <f t="shared" si="4"/>
        <v>MahagiKambala</v>
      </c>
      <c r="M262" s="58" t="s">
        <v>780</v>
      </c>
      <c r="N262" s="58" t="s">
        <v>783</v>
      </c>
    </row>
    <row r="263" spans="1:14" x14ac:dyDescent="0.35">
      <c r="A263" s="49"/>
      <c r="D263" s="49"/>
      <c r="I263" s="49"/>
      <c r="J263" s="57" t="s">
        <v>181</v>
      </c>
      <c r="K263" s="57" t="s">
        <v>185</v>
      </c>
      <c r="L263" s="57" t="str">
        <f t="shared" si="4"/>
        <v>MahagiLogo</v>
      </c>
      <c r="M263" s="57" t="s">
        <v>780</v>
      </c>
      <c r="N263" s="57" t="s">
        <v>784</v>
      </c>
    </row>
    <row r="264" spans="1:14" x14ac:dyDescent="0.35">
      <c r="A264" s="49"/>
      <c r="D264" s="49"/>
      <c r="I264" s="49"/>
      <c r="J264" s="58" t="s">
        <v>181</v>
      </c>
      <c r="K264" s="58" t="s">
        <v>181</v>
      </c>
      <c r="L264" s="57" t="str">
        <f t="shared" si="4"/>
        <v>MahagiMahagi</v>
      </c>
      <c r="M264" s="58" t="s">
        <v>780</v>
      </c>
      <c r="N264" s="58" t="s">
        <v>785</v>
      </c>
    </row>
    <row r="265" spans="1:14" x14ac:dyDescent="0.35">
      <c r="A265" s="49"/>
      <c r="D265" s="49"/>
      <c r="I265" s="49"/>
      <c r="J265" s="57" t="s">
        <v>181</v>
      </c>
      <c r="K265" s="57" t="s">
        <v>186</v>
      </c>
      <c r="L265" s="57" t="str">
        <f t="shared" si="4"/>
        <v>MahagiNyarambe</v>
      </c>
      <c r="M265" s="57" t="s">
        <v>780</v>
      </c>
      <c r="N265" s="57" t="s">
        <v>786</v>
      </c>
    </row>
    <row r="266" spans="1:14" x14ac:dyDescent="0.35">
      <c r="A266" s="49"/>
      <c r="D266" s="49"/>
      <c r="I266" s="49"/>
      <c r="J266" s="58" t="s">
        <v>181</v>
      </c>
      <c r="K266" s="58" t="s">
        <v>187</v>
      </c>
      <c r="L266" s="57" t="str">
        <f t="shared" si="4"/>
        <v>MahagiRimba</v>
      </c>
      <c r="M266" s="58" t="s">
        <v>780</v>
      </c>
      <c r="N266" s="58" t="s">
        <v>787</v>
      </c>
    </row>
    <row r="267" spans="1:14" x14ac:dyDescent="0.35">
      <c r="A267" s="49"/>
      <c r="D267" s="49"/>
      <c r="I267" s="49"/>
      <c r="J267" s="57" t="s">
        <v>154</v>
      </c>
      <c r="K267" s="57" t="s">
        <v>155</v>
      </c>
      <c r="L267" s="57" t="str">
        <f t="shared" si="4"/>
        <v>AruAdi</v>
      </c>
      <c r="M267" s="57" t="s">
        <v>752</v>
      </c>
      <c r="N267" s="57" t="s">
        <v>753</v>
      </c>
    </row>
    <row r="268" spans="1:14" x14ac:dyDescent="0.35">
      <c r="A268" s="49"/>
      <c r="D268" s="49"/>
      <c r="I268" s="49"/>
      <c r="J268" s="58" t="s">
        <v>154</v>
      </c>
      <c r="K268" s="58" t="s">
        <v>156</v>
      </c>
      <c r="L268" s="57" t="str">
        <f t="shared" si="4"/>
        <v>AruAdja</v>
      </c>
      <c r="M268" s="58" t="s">
        <v>752</v>
      </c>
      <c r="N268" s="58" t="s">
        <v>754</v>
      </c>
    </row>
    <row r="269" spans="1:14" x14ac:dyDescent="0.35">
      <c r="A269" s="49"/>
      <c r="D269" s="49"/>
      <c r="I269" s="49"/>
      <c r="J269" s="57" t="s">
        <v>154</v>
      </c>
      <c r="K269" s="57" t="s">
        <v>157</v>
      </c>
      <c r="L269" s="57" t="str">
        <f t="shared" si="4"/>
        <v>AruAriwara</v>
      </c>
      <c r="M269" s="57" t="s">
        <v>752</v>
      </c>
      <c r="N269" s="57" t="s">
        <v>755</v>
      </c>
    </row>
    <row r="270" spans="1:14" x14ac:dyDescent="0.35">
      <c r="A270" s="49"/>
      <c r="D270" s="49"/>
      <c r="I270" s="49"/>
      <c r="J270" s="58" t="s">
        <v>154</v>
      </c>
      <c r="K270" s="58" t="s">
        <v>154</v>
      </c>
      <c r="L270" s="57" t="str">
        <f t="shared" si="4"/>
        <v>AruAru</v>
      </c>
      <c r="M270" s="58" t="s">
        <v>752</v>
      </c>
      <c r="N270" s="58" t="s">
        <v>756</v>
      </c>
    </row>
    <row r="271" spans="1:14" x14ac:dyDescent="0.35">
      <c r="A271" s="49"/>
      <c r="D271" s="49"/>
      <c r="I271" s="49"/>
      <c r="J271" s="57" t="s">
        <v>154</v>
      </c>
      <c r="K271" s="57" t="s">
        <v>158</v>
      </c>
      <c r="L271" s="57" t="str">
        <f t="shared" si="4"/>
        <v>AruBiringi</v>
      </c>
      <c r="M271" s="57" t="s">
        <v>752</v>
      </c>
      <c r="N271" s="57" t="s">
        <v>757</v>
      </c>
    </row>
    <row r="272" spans="1:14" x14ac:dyDescent="0.35">
      <c r="A272" s="49"/>
      <c r="D272" s="49"/>
      <c r="I272" s="49"/>
      <c r="J272" s="58" t="s">
        <v>154</v>
      </c>
      <c r="K272" s="58" t="s">
        <v>159</v>
      </c>
      <c r="L272" s="57" t="str">
        <f t="shared" si="4"/>
        <v>AruLaybo</v>
      </c>
      <c r="M272" s="58" t="s">
        <v>752</v>
      </c>
      <c r="N272" s="58" t="s">
        <v>758</v>
      </c>
    </row>
    <row r="273" spans="1:14" x14ac:dyDescent="0.35">
      <c r="A273" s="49"/>
      <c r="D273" s="49"/>
      <c r="I273" s="49"/>
      <c r="J273" s="57" t="s">
        <v>460</v>
      </c>
      <c r="K273" s="57" t="s">
        <v>460</v>
      </c>
      <c r="L273" s="57" t="str">
        <f t="shared" si="4"/>
        <v>GomaGoma</v>
      </c>
      <c r="M273" s="57" t="s">
        <v>1112</v>
      </c>
      <c r="N273" s="57" t="s">
        <v>1113</v>
      </c>
    </row>
    <row r="274" spans="1:14" x14ac:dyDescent="0.35">
      <c r="A274" s="49"/>
      <c r="D274" s="49"/>
      <c r="I274" s="49"/>
      <c r="J274" s="58" t="s">
        <v>460</v>
      </c>
      <c r="K274" s="58" t="s">
        <v>461</v>
      </c>
      <c r="L274" s="57" t="str">
        <f t="shared" si="4"/>
        <v>GomaKarisimbi</v>
      </c>
      <c r="M274" s="58" t="s">
        <v>1112</v>
      </c>
      <c r="N274" s="58" t="s">
        <v>1114</v>
      </c>
    </row>
    <row r="275" spans="1:14" x14ac:dyDescent="0.35">
      <c r="A275" s="49"/>
      <c r="D275" s="49"/>
      <c r="I275" s="49"/>
      <c r="J275" s="57" t="s">
        <v>473</v>
      </c>
      <c r="K275" s="57" t="s">
        <v>473</v>
      </c>
      <c r="L275" s="57" t="str">
        <f t="shared" si="4"/>
        <v>NyiragongoNyiragongo</v>
      </c>
      <c r="M275" s="57" t="s">
        <v>1128</v>
      </c>
      <c r="N275" s="57" t="s">
        <v>1129</v>
      </c>
    </row>
    <row r="276" spans="1:14" x14ac:dyDescent="0.35">
      <c r="A276" s="49"/>
      <c r="D276" s="49"/>
      <c r="I276" s="49"/>
      <c r="J276" s="58" t="s">
        <v>469</v>
      </c>
      <c r="K276" s="58" t="s">
        <v>470</v>
      </c>
      <c r="L276" s="57" t="str">
        <f t="shared" si="4"/>
        <v>MasisiKatoyi</v>
      </c>
      <c r="M276" s="58" t="s">
        <v>1123</v>
      </c>
      <c r="N276" s="58" t="s">
        <v>1124</v>
      </c>
    </row>
    <row r="277" spans="1:14" x14ac:dyDescent="0.35">
      <c r="A277" s="49"/>
      <c r="D277" s="49"/>
      <c r="I277" s="49"/>
      <c r="J277" s="57" t="s">
        <v>469</v>
      </c>
      <c r="K277" s="57" t="s">
        <v>471</v>
      </c>
      <c r="L277" s="57" t="str">
        <f t="shared" si="4"/>
        <v>MasisiKirotshe</v>
      </c>
      <c r="M277" s="57" t="s">
        <v>1123</v>
      </c>
      <c r="N277" s="57" t="s">
        <v>1125</v>
      </c>
    </row>
    <row r="278" spans="1:14" x14ac:dyDescent="0.35">
      <c r="A278" s="49"/>
      <c r="D278" s="49"/>
      <c r="I278" s="49"/>
      <c r="J278" s="58" t="s">
        <v>469</v>
      </c>
      <c r="K278" s="58" t="s">
        <v>469</v>
      </c>
      <c r="L278" s="57" t="str">
        <f t="shared" si="4"/>
        <v>MasisiMasisi</v>
      </c>
      <c r="M278" s="58" t="s">
        <v>1123</v>
      </c>
      <c r="N278" s="58" t="s">
        <v>1126</v>
      </c>
    </row>
    <row r="279" spans="1:14" x14ac:dyDescent="0.35">
      <c r="A279" s="49"/>
      <c r="D279" s="49"/>
      <c r="I279" s="49"/>
      <c r="J279" s="57" t="s">
        <v>469</v>
      </c>
      <c r="K279" s="57" t="s">
        <v>472</v>
      </c>
      <c r="L279" s="57" t="str">
        <f t="shared" si="4"/>
        <v>MasisiMweso</v>
      </c>
      <c r="M279" s="57" t="s">
        <v>1123</v>
      </c>
      <c r="N279" s="57" t="s">
        <v>1127</v>
      </c>
    </row>
    <row r="280" spans="1:14" x14ac:dyDescent="0.35">
      <c r="A280" s="49"/>
      <c r="D280" s="49"/>
      <c r="I280" s="49"/>
      <c r="J280" s="58" t="s">
        <v>488</v>
      </c>
      <c r="K280" s="58" t="s">
        <v>489</v>
      </c>
      <c r="L280" s="57" t="str">
        <f t="shared" si="4"/>
        <v>WalikaleItebero</v>
      </c>
      <c r="M280" s="58" t="s">
        <v>1145</v>
      </c>
      <c r="N280" s="58" t="s">
        <v>1146</v>
      </c>
    </row>
    <row r="281" spans="1:14" x14ac:dyDescent="0.35">
      <c r="A281" s="49"/>
      <c r="D281" s="49"/>
      <c r="I281" s="49"/>
      <c r="J281" s="57" t="s">
        <v>488</v>
      </c>
      <c r="K281" s="57" t="s">
        <v>490</v>
      </c>
      <c r="L281" s="57" t="str">
        <f t="shared" si="4"/>
        <v>WalikaleKibua</v>
      </c>
      <c r="M281" s="57" t="s">
        <v>1145</v>
      </c>
      <c r="N281" s="57" t="s">
        <v>1147</v>
      </c>
    </row>
    <row r="282" spans="1:14" x14ac:dyDescent="0.35">
      <c r="A282" s="49"/>
      <c r="D282" s="49"/>
      <c r="I282" s="49"/>
      <c r="J282" s="58" t="s">
        <v>488</v>
      </c>
      <c r="K282" s="58" t="s">
        <v>491</v>
      </c>
      <c r="L282" s="57" t="str">
        <f t="shared" si="4"/>
        <v>WalikalePinga</v>
      </c>
      <c r="M282" s="58" t="s">
        <v>1145</v>
      </c>
      <c r="N282" s="58" t="s">
        <v>1148</v>
      </c>
    </row>
    <row r="283" spans="1:14" x14ac:dyDescent="0.35">
      <c r="A283" s="49"/>
      <c r="D283" s="49"/>
      <c r="I283" s="49"/>
      <c r="J283" s="57" t="s">
        <v>488</v>
      </c>
      <c r="K283" s="57" t="s">
        <v>488</v>
      </c>
      <c r="L283" s="57" t="str">
        <f t="shared" si="4"/>
        <v>WalikaleWalikale</v>
      </c>
      <c r="M283" s="57" t="s">
        <v>1145</v>
      </c>
      <c r="N283" s="57" t="s">
        <v>1149</v>
      </c>
    </row>
    <row r="284" spans="1:14" x14ac:dyDescent="0.35">
      <c r="A284" s="49"/>
      <c r="D284" s="49"/>
      <c r="I284" s="49"/>
      <c r="J284" s="58" t="s">
        <v>462</v>
      </c>
      <c r="K284" s="58" t="s">
        <v>463</v>
      </c>
      <c r="L284" s="57" t="str">
        <f t="shared" si="4"/>
        <v>LuberoAlimbongo</v>
      </c>
      <c r="M284" s="58" t="s">
        <v>1115</v>
      </c>
      <c r="N284" s="58" t="s">
        <v>1116</v>
      </c>
    </row>
    <row r="285" spans="1:14" x14ac:dyDescent="0.35">
      <c r="A285" s="49"/>
      <c r="D285" s="49"/>
      <c r="I285" s="49"/>
      <c r="J285" s="57" t="s">
        <v>462</v>
      </c>
      <c r="K285" s="57" t="s">
        <v>464</v>
      </c>
      <c r="L285" s="57" t="str">
        <f t="shared" si="4"/>
        <v>LuberoBiena</v>
      </c>
      <c r="M285" s="57" t="s">
        <v>1115</v>
      </c>
      <c r="N285" s="57" t="s">
        <v>1117</v>
      </c>
    </row>
    <row r="286" spans="1:14" x14ac:dyDescent="0.35">
      <c r="A286" s="49"/>
      <c r="D286" s="49"/>
      <c r="I286" s="49"/>
      <c r="J286" s="58" t="s">
        <v>462</v>
      </c>
      <c r="K286" s="58" t="s">
        <v>465</v>
      </c>
      <c r="L286" s="57" t="str">
        <f t="shared" si="4"/>
        <v>LuberoKayna</v>
      </c>
      <c r="M286" s="58" t="s">
        <v>1115</v>
      </c>
      <c r="N286" s="58" t="s">
        <v>1118</v>
      </c>
    </row>
    <row r="287" spans="1:14" x14ac:dyDescent="0.35">
      <c r="A287" s="49"/>
      <c r="D287" s="49"/>
      <c r="I287" s="49"/>
      <c r="J287" s="57" t="s">
        <v>462</v>
      </c>
      <c r="K287" s="57" t="s">
        <v>462</v>
      </c>
      <c r="L287" s="57" t="str">
        <f t="shared" si="4"/>
        <v>LuberoLubero</v>
      </c>
      <c r="M287" s="57" t="s">
        <v>1115</v>
      </c>
      <c r="N287" s="57" t="s">
        <v>1119</v>
      </c>
    </row>
    <row r="288" spans="1:14" x14ac:dyDescent="0.35">
      <c r="A288" s="49"/>
      <c r="D288" s="49"/>
      <c r="I288" s="49"/>
      <c r="J288" s="58" t="s">
        <v>462</v>
      </c>
      <c r="K288" s="58" t="s">
        <v>466</v>
      </c>
      <c r="L288" s="57" t="str">
        <f t="shared" si="4"/>
        <v>LuberoManguredjipa</v>
      </c>
      <c r="M288" s="58" t="s">
        <v>1115</v>
      </c>
      <c r="N288" s="58" t="s">
        <v>1120</v>
      </c>
    </row>
    <row r="289" spans="1:14" x14ac:dyDescent="0.35">
      <c r="A289" s="49"/>
      <c r="D289" s="49"/>
      <c r="I289" s="49"/>
      <c r="J289" s="57" t="s">
        <v>462</v>
      </c>
      <c r="K289" s="57" t="s">
        <v>467</v>
      </c>
      <c r="L289" s="57" t="str">
        <f t="shared" si="4"/>
        <v>LuberoMasereka</v>
      </c>
      <c r="M289" s="57" t="s">
        <v>1115</v>
      </c>
      <c r="N289" s="57" t="s">
        <v>1121</v>
      </c>
    </row>
    <row r="290" spans="1:14" x14ac:dyDescent="0.35">
      <c r="A290" s="49"/>
      <c r="D290" s="49"/>
      <c r="I290" s="49"/>
      <c r="J290" s="58" t="s">
        <v>462</v>
      </c>
      <c r="K290" s="58" t="s">
        <v>468</v>
      </c>
      <c r="L290" s="57" t="str">
        <f t="shared" si="4"/>
        <v>LuberoMusienene</v>
      </c>
      <c r="M290" s="58" t="s">
        <v>1115</v>
      </c>
      <c r="N290" s="58" t="s">
        <v>1122</v>
      </c>
    </row>
    <row r="291" spans="1:14" x14ac:dyDescent="0.35">
      <c r="A291" s="49"/>
      <c r="D291" s="49"/>
      <c r="I291" s="49"/>
      <c r="J291" s="57" t="s">
        <v>474</v>
      </c>
      <c r="K291" s="57" t="s">
        <v>475</v>
      </c>
      <c r="L291" s="57" t="str">
        <f t="shared" si="4"/>
        <v>OïchaKalunguta</v>
      </c>
      <c r="M291" s="57" t="s">
        <v>1130</v>
      </c>
      <c r="N291" s="57" t="s">
        <v>1131</v>
      </c>
    </row>
    <row r="292" spans="1:14" x14ac:dyDescent="0.35">
      <c r="A292" s="49"/>
      <c r="D292" s="49"/>
      <c r="I292" s="49"/>
      <c r="J292" s="58" t="s">
        <v>474</v>
      </c>
      <c r="K292" s="58" t="s">
        <v>476</v>
      </c>
      <c r="L292" s="57" t="str">
        <f t="shared" si="4"/>
        <v>OïchaKamango</v>
      </c>
      <c r="M292" s="58" t="s">
        <v>1130</v>
      </c>
      <c r="N292" s="58" t="s">
        <v>1132</v>
      </c>
    </row>
    <row r="293" spans="1:14" x14ac:dyDescent="0.35">
      <c r="A293" s="49"/>
      <c r="D293" s="49"/>
      <c r="I293" s="49"/>
      <c r="J293" s="57" t="s">
        <v>474</v>
      </c>
      <c r="K293" s="57" t="s">
        <v>477</v>
      </c>
      <c r="L293" s="57" t="str">
        <f t="shared" si="4"/>
        <v>OïchaKyondo</v>
      </c>
      <c r="M293" s="57" t="s">
        <v>1130</v>
      </c>
      <c r="N293" s="57" t="s">
        <v>1133</v>
      </c>
    </row>
    <row r="294" spans="1:14" x14ac:dyDescent="0.35">
      <c r="A294" s="49"/>
      <c r="D294" s="49"/>
      <c r="I294" s="49"/>
      <c r="J294" s="58" t="s">
        <v>474</v>
      </c>
      <c r="K294" s="58" t="s">
        <v>478</v>
      </c>
      <c r="L294" s="57" t="str">
        <f t="shared" si="4"/>
        <v>OïchaMabalako</v>
      </c>
      <c r="M294" s="58" t="s">
        <v>1130</v>
      </c>
      <c r="N294" s="58" t="s">
        <v>1134</v>
      </c>
    </row>
    <row r="295" spans="1:14" x14ac:dyDescent="0.35">
      <c r="A295" s="49"/>
      <c r="D295" s="49"/>
      <c r="I295" s="49"/>
      <c r="J295" s="57" t="s">
        <v>474</v>
      </c>
      <c r="K295" s="57" t="s">
        <v>479</v>
      </c>
      <c r="L295" s="57" t="str">
        <f t="shared" si="4"/>
        <v>OïchaMutwanga</v>
      </c>
      <c r="M295" s="57" t="s">
        <v>1130</v>
      </c>
      <c r="N295" s="57" t="s">
        <v>1135</v>
      </c>
    </row>
    <row r="296" spans="1:14" x14ac:dyDescent="0.35">
      <c r="A296" s="49"/>
      <c r="D296" s="49"/>
      <c r="I296" s="49"/>
      <c r="J296" s="58" t="s">
        <v>474</v>
      </c>
      <c r="K296" s="58" t="s">
        <v>480</v>
      </c>
      <c r="L296" s="57" t="str">
        <f t="shared" si="4"/>
        <v>OïchaOicha</v>
      </c>
      <c r="M296" s="58" t="s">
        <v>1130</v>
      </c>
      <c r="N296" s="58" t="s">
        <v>1136</v>
      </c>
    </row>
    <row r="297" spans="1:14" x14ac:dyDescent="0.35">
      <c r="A297" s="49"/>
      <c r="D297" s="49"/>
      <c r="I297" s="49"/>
      <c r="J297" s="57" t="s">
        <v>474</v>
      </c>
      <c r="K297" s="57" t="s">
        <v>481</v>
      </c>
      <c r="L297" s="57" t="str">
        <f t="shared" si="4"/>
        <v>OïchaVuhovi</v>
      </c>
      <c r="M297" s="57" t="s">
        <v>1130</v>
      </c>
      <c r="N297" s="57" t="s">
        <v>1137</v>
      </c>
    </row>
    <row r="298" spans="1:14" x14ac:dyDescent="0.35">
      <c r="A298" s="49"/>
      <c r="D298" s="49"/>
      <c r="I298" s="49"/>
      <c r="J298" s="58" t="s">
        <v>457</v>
      </c>
      <c r="K298" s="58" t="s">
        <v>457</v>
      </c>
      <c r="L298" s="57" t="str">
        <f t="shared" si="4"/>
        <v>BeniBeni</v>
      </c>
      <c r="M298" s="58" t="s">
        <v>1107</v>
      </c>
      <c r="N298" s="58" t="s">
        <v>1108</v>
      </c>
    </row>
    <row r="299" spans="1:14" x14ac:dyDescent="0.35">
      <c r="A299" s="49"/>
      <c r="D299" s="49"/>
      <c r="I299" s="49"/>
      <c r="J299" s="57" t="s">
        <v>458</v>
      </c>
      <c r="K299" s="57" t="s">
        <v>458</v>
      </c>
      <c r="L299" s="57" t="str">
        <f t="shared" si="4"/>
        <v>ButemboButembo</v>
      </c>
      <c r="M299" s="57" t="s">
        <v>1109</v>
      </c>
      <c r="N299" s="57" t="s">
        <v>1110</v>
      </c>
    </row>
    <row r="300" spans="1:14" x14ac:dyDescent="0.35">
      <c r="A300" s="49"/>
      <c r="D300" s="49"/>
      <c r="I300" s="49"/>
      <c r="J300" s="58" t="s">
        <v>458</v>
      </c>
      <c r="K300" s="58" t="s">
        <v>459</v>
      </c>
      <c r="L300" s="57" t="str">
        <f t="shared" si="4"/>
        <v>ButemboKatwa</v>
      </c>
      <c r="M300" s="58" t="s">
        <v>1109</v>
      </c>
      <c r="N300" s="58" t="s">
        <v>1111</v>
      </c>
    </row>
    <row r="301" spans="1:14" x14ac:dyDescent="0.35">
      <c r="A301" s="49"/>
      <c r="D301" s="49"/>
      <c r="I301" s="49"/>
      <c r="J301" s="57" t="s">
        <v>482</v>
      </c>
      <c r="K301" s="57" t="s">
        <v>483</v>
      </c>
      <c r="L301" s="57" t="str">
        <f t="shared" si="4"/>
        <v>RutshuruBambo</v>
      </c>
      <c r="M301" s="57" t="s">
        <v>1138</v>
      </c>
      <c r="N301" s="57" t="s">
        <v>1139</v>
      </c>
    </row>
    <row r="302" spans="1:14" x14ac:dyDescent="0.35">
      <c r="A302" s="49"/>
      <c r="D302" s="49"/>
      <c r="I302" s="49"/>
      <c r="J302" s="58" t="s">
        <v>482</v>
      </c>
      <c r="K302" s="58" t="s">
        <v>484</v>
      </c>
      <c r="L302" s="57" t="str">
        <f t="shared" si="4"/>
        <v>RutshuruBinza</v>
      </c>
      <c r="M302" s="58" t="s">
        <v>1138</v>
      </c>
      <c r="N302" s="58" t="s">
        <v>1140</v>
      </c>
    </row>
    <row r="303" spans="1:14" x14ac:dyDescent="0.35">
      <c r="A303" s="49"/>
      <c r="D303" s="49"/>
      <c r="I303" s="49"/>
      <c r="J303" s="57" t="s">
        <v>482</v>
      </c>
      <c r="K303" s="57" t="s">
        <v>485</v>
      </c>
      <c r="L303" s="57" t="str">
        <f t="shared" si="4"/>
        <v>RutshuruBirambizo</v>
      </c>
      <c r="M303" s="57" t="s">
        <v>1138</v>
      </c>
      <c r="N303" s="57" t="s">
        <v>1141</v>
      </c>
    </row>
    <row r="304" spans="1:14" x14ac:dyDescent="0.35">
      <c r="A304" s="49"/>
      <c r="D304" s="49"/>
      <c r="I304" s="49"/>
      <c r="J304" s="58" t="s">
        <v>482</v>
      </c>
      <c r="K304" s="58" t="s">
        <v>486</v>
      </c>
      <c r="L304" s="57" t="str">
        <f t="shared" si="4"/>
        <v>RutshuruKibirizi</v>
      </c>
      <c r="M304" s="58" t="s">
        <v>1138</v>
      </c>
      <c r="N304" s="58" t="s">
        <v>1142</v>
      </c>
    </row>
    <row r="305" spans="1:14" x14ac:dyDescent="0.35">
      <c r="A305" s="49"/>
      <c r="D305" s="49"/>
      <c r="I305" s="49"/>
      <c r="J305" s="57" t="s">
        <v>482</v>
      </c>
      <c r="K305" s="57" t="s">
        <v>482</v>
      </c>
      <c r="L305" s="57" t="str">
        <f t="shared" si="4"/>
        <v>RutshuruRutshuru</v>
      </c>
      <c r="M305" s="57" t="s">
        <v>1138</v>
      </c>
      <c r="N305" s="57" t="s">
        <v>1143</v>
      </c>
    </row>
    <row r="306" spans="1:14" x14ac:dyDescent="0.35">
      <c r="A306" s="49"/>
      <c r="D306" s="49"/>
      <c r="I306" s="49"/>
      <c r="J306" s="58" t="s">
        <v>482</v>
      </c>
      <c r="K306" s="58" t="s">
        <v>487</v>
      </c>
      <c r="L306" s="57" t="str">
        <f t="shared" si="4"/>
        <v>RutshuruRwanguba</v>
      </c>
      <c r="M306" s="58" t="s">
        <v>1138</v>
      </c>
      <c r="N306" s="58" t="s">
        <v>1144</v>
      </c>
    </row>
    <row r="307" spans="1:14" x14ac:dyDescent="0.35">
      <c r="A307" s="49"/>
      <c r="D307" s="49"/>
      <c r="I307" s="49"/>
      <c r="J307" s="57" t="s">
        <v>523</v>
      </c>
      <c r="K307" s="57" t="s">
        <v>524</v>
      </c>
      <c r="L307" s="57" t="str">
        <f t="shared" si="4"/>
        <v>BukavuBagira</v>
      </c>
      <c r="M307" s="57" t="s">
        <v>1191</v>
      </c>
      <c r="N307" s="57" t="s">
        <v>1192</v>
      </c>
    </row>
    <row r="308" spans="1:14" x14ac:dyDescent="0.35">
      <c r="A308" s="49"/>
      <c r="D308" s="49"/>
      <c r="I308" s="49"/>
      <c r="J308" s="58" t="s">
        <v>523</v>
      </c>
      <c r="K308" s="58" t="s">
        <v>525</v>
      </c>
      <c r="L308" s="57" t="str">
        <f t="shared" si="4"/>
        <v>BukavuIbanda</v>
      </c>
      <c r="M308" s="58" t="s">
        <v>1191</v>
      </c>
      <c r="N308" s="58" t="s">
        <v>1193</v>
      </c>
    </row>
    <row r="309" spans="1:14" x14ac:dyDescent="0.35">
      <c r="A309" s="49"/>
      <c r="D309" s="49"/>
      <c r="I309" s="49"/>
      <c r="J309" s="57" t="s">
        <v>523</v>
      </c>
      <c r="K309" s="57" t="s">
        <v>526</v>
      </c>
      <c r="L309" s="57" t="str">
        <f t="shared" si="4"/>
        <v>BukavuKadutu</v>
      </c>
      <c r="M309" s="57" t="s">
        <v>1191</v>
      </c>
      <c r="N309" s="57" t="s">
        <v>1194</v>
      </c>
    </row>
    <row r="310" spans="1:14" x14ac:dyDescent="0.35">
      <c r="A310" s="49"/>
      <c r="D310" s="49"/>
      <c r="I310" s="49"/>
      <c r="J310" s="58" t="s">
        <v>532</v>
      </c>
      <c r="K310" s="58" t="s">
        <v>532</v>
      </c>
      <c r="L310" s="57" t="str">
        <f t="shared" si="4"/>
        <v>KabareKabare</v>
      </c>
      <c r="M310" s="58" t="s">
        <v>1202</v>
      </c>
      <c r="N310" s="58" t="s">
        <v>1203</v>
      </c>
    </row>
    <row r="311" spans="1:14" x14ac:dyDescent="0.35">
      <c r="A311" s="49"/>
      <c r="D311" s="49"/>
      <c r="I311" s="49"/>
      <c r="J311" s="57" t="s">
        <v>532</v>
      </c>
      <c r="K311" s="57" t="s">
        <v>533</v>
      </c>
      <c r="L311" s="57" t="str">
        <f t="shared" si="4"/>
        <v>KabareKaniola</v>
      </c>
      <c r="M311" s="57" t="s">
        <v>1202</v>
      </c>
      <c r="N311" s="57" t="s">
        <v>1204</v>
      </c>
    </row>
    <row r="312" spans="1:14" x14ac:dyDescent="0.35">
      <c r="A312" s="49"/>
      <c r="D312" s="49"/>
      <c r="I312" s="49"/>
      <c r="J312" s="58" t="s">
        <v>532</v>
      </c>
      <c r="K312" s="58" t="s">
        <v>534</v>
      </c>
      <c r="L312" s="57" t="str">
        <f t="shared" si="4"/>
        <v>KabareKatana</v>
      </c>
      <c r="M312" s="58" t="s">
        <v>1202</v>
      </c>
      <c r="N312" s="58" t="s">
        <v>1205</v>
      </c>
    </row>
    <row r="313" spans="1:14" x14ac:dyDescent="0.35">
      <c r="A313" s="49"/>
      <c r="D313" s="49"/>
      <c r="I313" s="49"/>
      <c r="J313" s="57" t="s">
        <v>532</v>
      </c>
      <c r="K313" s="57" t="s">
        <v>535</v>
      </c>
      <c r="L313" s="57" t="str">
        <f t="shared" si="4"/>
        <v>KabareMiti-Murhesa</v>
      </c>
      <c r="M313" s="57" t="s">
        <v>1202</v>
      </c>
      <c r="N313" s="57" t="s">
        <v>1206</v>
      </c>
    </row>
    <row r="314" spans="1:14" x14ac:dyDescent="0.35">
      <c r="A314" s="49"/>
      <c r="D314" s="49"/>
      <c r="I314" s="49"/>
      <c r="J314" s="58" t="s">
        <v>532</v>
      </c>
      <c r="K314" s="58" t="s">
        <v>536</v>
      </c>
      <c r="L314" s="57" t="str">
        <f t="shared" si="4"/>
        <v>KabareNyantende</v>
      </c>
      <c r="M314" s="58" t="s">
        <v>1202</v>
      </c>
      <c r="N314" s="58" t="s">
        <v>1207</v>
      </c>
    </row>
    <row r="315" spans="1:14" x14ac:dyDescent="0.35">
      <c r="A315" s="49"/>
      <c r="D315" s="49"/>
      <c r="I315" s="49"/>
      <c r="J315" s="57" t="s">
        <v>546</v>
      </c>
      <c r="K315" s="57" t="s">
        <v>547</v>
      </c>
      <c r="L315" s="57" t="str">
        <f t="shared" si="4"/>
        <v>ShabundaKalole</v>
      </c>
      <c r="M315" s="57" t="s">
        <v>1219</v>
      </c>
      <c r="N315" s="57" t="s">
        <v>1220</v>
      </c>
    </row>
    <row r="316" spans="1:14" x14ac:dyDescent="0.35">
      <c r="A316" s="49"/>
      <c r="D316" s="49"/>
      <c r="I316" s="49"/>
      <c r="J316" s="58" t="s">
        <v>546</v>
      </c>
      <c r="K316" s="58" t="s">
        <v>548</v>
      </c>
      <c r="L316" s="57" t="str">
        <f t="shared" si="4"/>
        <v>ShabundaLulingu</v>
      </c>
      <c r="M316" s="58" t="s">
        <v>1219</v>
      </c>
      <c r="N316" s="58" t="s">
        <v>1221</v>
      </c>
    </row>
    <row r="317" spans="1:14" x14ac:dyDescent="0.35">
      <c r="A317" s="49"/>
      <c r="D317" s="49"/>
      <c r="I317" s="49"/>
      <c r="J317" s="57" t="s">
        <v>546</v>
      </c>
      <c r="K317" s="57" t="s">
        <v>549</v>
      </c>
      <c r="L317" s="57" t="str">
        <f t="shared" si="4"/>
        <v>ShabundaMulungu</v>
      </c>
      <c r="M317" s="57" t="s">
        <v>1219</v>
      </c>
      <c r="N317" s="57" t="s">
        <v>1222</v>
      </c>
    </row>
    <row r="318" spans="1:14" x14ac:dyDescent="0.35">
      <c r="A318" s="49"/>
      <c r="D318" s="49"/>
      <c r="I318" s="49"/>
      <c r="J318" s="58" t="s">
        <v>546</v>
      </c>
      <c r="K318" s="58" t="s">
        <v>546</v>
      </c>
      <c r="L318" s="57" t="str">
        <f t="shared" si="4"/>
        <v>ShabundaShabunda</v>
      </c>
      <c r="M318" s="58" t="s">
        <v>1219</v>
      </c>
      <c r="N318" s="58" t="s">
        <v>1223</v>
      </c>
    </row>
    <row r="319" spans="1:14" x14ac:dyDescent="0.35">
      <c r="A319" s="49"/>
      <c r="D319" s="49"/>
      <c r="I319" s="49"/>
      <c r="J319" s="57" t="s">
        <v>537</v>
      </c>
      <c r="K319" s="57" t="s">
        <v>538</v>
      </c>
      <c r="L319" s="57" t="str">
        <f t="shared" si="4"/>
        <v>KaleheBunyakiri</v>
      </c>
      <c r="M319" s="57" t="s">
        <v>1208</v>
      </c>
      <c r="N319" s="57" t="s">
        <v>1209</v>
      </c>
    </row>
    <row r="320" spans="1:14" x14ac:dyDescent="0.35">
      <c r="A320" s="49"/>
      <c r="D320" s="49"/>
      <c r="I320" s="49"/>
      <c r="J320" s="58" t="s">
        <v>537</v>
      </c>
      <c r="K320" s="58" t="s">
        <v>537</v>
      </c>
      <c r="L320" s="57" t="str">
        <f t="shared" si="4"/>
        <v>KaleheKalehe</v>
      </c>
      <c r="M320" s="58" t="s">
        <v>1208</v>
      </c>
      <c r="N320" s="58" t="s">
        <v>1210</v>
      </c>
    </row>
    <row r="321" spans="1:14" x14ac:dyDescent="0.35">
      <c r="A321" s="49"/>
      <c r="D321" s="49"/>
      <c r="I321" s="49"/>
      <c r="J321" s="57" t="s">
        <v>537</v>
      </c>
      <c r="K321" s="57" t="s">
        <v>539</v>
      </c>
      <c r="L321" s="57" t="str">
        <f t="shared" si="4"/>
        <v>KaleheKalonge</v>
      </c>
      <c r="M321" s="57" t="s">
        <v>1208</v>
      </c>
      <c r="N321" s="57" t="s">
        <v>1211</v>
      </c>
    </row>
    <row r="322" spans="1:14" x14ac:dyDescent="0.35">
      <c r="A322" s="49"/>
      <c r="D322" s="49"/>
      <c r="I322" s="49"/>
      <c r="J322" s="58" t="s">
        <v>537</v>
      </c>
      <c r="K322" s="58" t="s">
        <v>540</v>
      </c>
      <c r="L322" s="57" t="str">
        <f t="shared" si="4"/>
        <v>KaleheMinova</v>
      </c>
      <c r="M322" s="58" t="s">
        <v>1208</v>
      </c>
      <c r="N322" s="58" t="s">
        <v>1212</v>
      </c>
    </row>
    <row r="323" spans="1:14" x14ac:dyDescent="0.35">
      <c r="A323" s="49"/>
      <c r="D323" s="49"/>
      <c r="I323" s="49"/>
      <c r="J323" s="57" t="s">
        <v>531</v>
      </c>
      <c r="K323" s="57" t="s">
        <v>531</v>
      </c>
      <c r="L323" s="57" t="str">
        <f t="shared" si="4"/>
        <v>IdjwiIdjwi</v>
      </c>
      <c r="M323" s="57" t="s">
        <v>1200</v>
      </c>
      <c r="N323" s="57" t="s">
        <v>1201</v>
      </c>
    </row>
    <row r="324" spans="1:14" x14ac:dyDescent="0.35">
      <c r="A324" s="49"/>
      <c r="D324" s="49"/>
      <c r="I324" s="49"/>
      <c r="J324" s="58" t="s">
        <v>554</v>
      </c>
      <c r="K324" s="58" t="s">
        <v>555</v>
      </c>
      <c r="L324" s="57" t="str">
        <f t="shared" ref="L324:L387" si="5">J324&amp;K324</f>
        <v>WalunguKaziba</v>
      </c>
      <c r="M324" s="58" t="s">
        <v>1229</v>
      </c>
      <c r="N324" s="58" t="s">
        <v>1230</v>
      </c>
    </row>
    <row r="325" spans="1:14" x14ac:dyDescent="0.35">
      <c r="A325" s="49"/>
      <c r="D325" s="49"/>
      <c r="I325" s="49"/>
      <c r="J325" s="57" t="s">
        <v>554</v>
      </c>
      <c r="K325" s="57" t="s">
        <v>556</v>
      </c>
      <c r="L325" s="57" t="str">
        <f t="shared" si="5"/>
        <v>WalunguMubumbano</v>
      </c>
      <c r="M325" s="57" t="s">
        <v>1229</v>
      </c>
      <c r="N325" s="57" t="s">
        <v>1231</v>
      </c>
    </row>
    <row r="326" spans="1:14" x14ac:dyDescent="0.35">
      <c r="A326" s="49"/>
      <c r="D326" s="49"/>
      <c r="I326" s="49"/>
      <c r="J326" s="58" t="s">
        <v>554</v>
      </c>
      <c r="K326" s="58" t="s">
        <v>557</v>
      </c>
      <c r="L326" s="57" t="str">
        <f t="shared" si="5"/>
        <v>WalunguNyangezi</v>
      </c>
      <c r="M326" s="58" t="s">
        <v>1229</v>
      </c>
      <c r="N326" s="58" t="s">
        <v>1232</v>
      </c>
    </row>
    <row r="327" spans="1:14" x14ac:dyDescent="0.35">
      <c r="A327" s="49"/>
      <c r="D327" s="49"/>
      <c r="I327" s="49"/>
      <c r="J327" s="57" t="s">
        <v>554</v>
      </c>
      <c r="K327" s="57" t="s">
        <v>554</v>
      </c>
      <c r="L327" s="57" t="str">
        <f t="shared" si="5"/>
        <v>WalunguWalungu</v>
      </c>
      <c r="M327" s="57" t="s">
        <v>1229</v>
      </c>
      <c r="N327" s="57" t="s">
        <v>1233</v>
      </c>
    </row>
    <row r="328" spans="1:14" x14ac:dyDescent="0.35">
      <c r="A328" s="49"/>
      <c r="D328" s="49"/>
      <c r="I328" s="49"/>
      <c r="J328" s="58" t="s">
        <v>550</v>
      </c>
      <c r="K328" s="58" t="s">
        <v>551</v>
      </c>
      <c r="L328" s="57" t="str">
        <f t="shared" si="5"/>
        <v>UviraHauts-Plateaux</v>
      </c>
      <c r="M328" s="58" t="s">
        <v>1224</v>
      </c>
      <c r="N328" s="58" t="s">
        <v>1225</v>
      </c>
    </row>
    <row r="329" spans="1:14" x14ac:dyDescent="0.35">
      <c r="A329" s="49"/>
      <c r="D329" s="49"/>
      <c r="I329" s="49"/>
      <c r="J329" s="57" t="s">
        <v>550</v>
      </c>
      <c r="K329" s="57" t="s">
        <v>552</v>
      </c>
      <c r="L329" s="57" t="str">
        <f t="shared" si="5"/>
        <v>UviraLemera</v>
      </c>
      <c r="M329" s="57" t="s">
        <v>1224</v>
      </c>
      <c r="N329" s="57" t="s">
        <v>1226</v>
      </c>
    </row>
    <row r="330" spans="1:14" x14ac:dyDescent="0.35">
      <c r="J330" s="58" t="s">
        <v>550</v>
      </c>
      <c r="K330" s="58" t="s">
        <v>553</v>
      </c>
      <c r="L330" s="57" t="str">
        <f t="shared" si="5"/>
        <v>UviraRuzizi</v>
      </c>
      <c r="M330" s="58" t="s">
        <v>1224</v>
      </c>
      <c r="N330" s="58" t="s">
        <v>1227</v>
      </c>
    </row>
    <row r="331" spans="1:14" x14ac:dyDescent="0.35">
      <c r="J331" s="57" t="s">
        <v>550</v>
      </c>
      <c r="K331" s="57" t="s">
        <v>550</v>
      </c>
      <c r="L331" s="57" t="str">
        <f t="shared" si="5"/>
        <v>UviraUvira</v>
      </c>
      <c r="M331" s="57" t="s">
        <v>1224</v>
      </c>
      <c r="N331" s="57" t="s">
        <v>1228</v>
      </c>
    </row>
    <row r="332" spans="1:14" x14ac:dyDescent="0.35">
      <c r="J332" s="58" t="s">
        <v>527</v>
      </c>
      <c r="K332" s="58" t="s">
        <v>527</v>
      </c>
      <c r="L332" s="57" t="str">
        <f t="shared" si="5"/>
        <v>FiziFizi</v>
      </c>
      <c r="M332" s="58" t="s">
        <v>1195</v>
      </c>
      <c r="N332" s="58" t="s">
        <v>1196</v>
      </c>
    </row>
    <row r="333" spans="1:14" x14ac:dyDescent="0.35">
      <c r="J333" s="57" t="s">
        <v>527</v>
      </c>
      <c r="K333" s="57" t="s">
        <v>528</v>
      </c>
      <c r="L333" s="57" t="str">
        <f t="shared" si="5"/>
        <v>FiziKimbi Lulenge</v>
      </c>
      <c r="M333" s="57" t="s">
        <v>1195</v>
      </c>
      <c r="N333" s="57" t="s">
        <v>1197</v>
      </c>
    </row>
    <row r="334" spans="1:14" x14ac:dyDescent="0.35">
      <c r="J334" s="58" t="s">
        <v>527</v>
      </c>
      <c r="K334" s="58" t="s">
        <v>529</v>
      </c>
      <c r="L334" s="57" t="str">
        <f t="shared" si="5"/>
        <v>FiziMinembwe</v>
      </c>
      <c r="M334" s="58" t="s">
        <v>1195</v>
      </c>
      <c r="N334" s="58" t="s">
        <v>1198</v>
      </c>
    </row>
    <row r="335" spans="1:14" x14ac:dyDescent="0.35">
      <c r="J335" s="57" t="s">
        <v>527</v>
      </c>
      <c r="K335" s="57" t="s">
        <v>530</v>
      </c>
      <c r="L335" s="57" t="str">
        <f t="shared" si="5"/>
        <v>FiziNundu</v>
      </c>
      <c r="M335" s="57" t="s">
        <v>1195</v>
      </c>
      <c r="N335" s="57" t="s">
        <v>1199</v>
      </c>
    </row>
    <row r="336" spans="1:14" x14ac:dyDescent="0.35">
      <c r="J336" s="58" t="s">
        <v>541</v>
      </c>
      <c r="K336" s="58" t="s">
        <v>542</v>
      </c>
      <c r="L336" s="57" t="str">
        <f t="shared" si="5"/>
        <v>MwengaItombwe</v>
      </c>
      <c r="M336" s="58" t="s">
        <v>1213</v>
      </c>
      <c r="N336" s="58" t="s">
        <v>1214</v>
      </c>
    </row>
    <row r="337" spans="10:14" x14ac:dyDescent="0.35">
      <c r="J337" s="57" t="s">
        <v>541</v>
      </c>
      <c r="K337" s="57" t="s">
        <v>543</v>
      </c>
      <c r="L337" s="57" t="str">
        <f t="shared" si="5"/>
        <v>MwengaKamituga</v>
      </c>
      <c r="M337" s="57" t="s">
        <v>1213</v>
      </c>
      <c r="N337" s="57" t="s">
        <v>1215</v>
      </c>
    </row>
    <row r="338" spans="10:14" x14ac:dyDescent="0.35">
      <c r="J338" s="58" t="s">
        <v>541</v>
      </c>
      <c r="K338" s="58" t="s">
        <v>544</v>
      </c>
      <c r="L338" s="57" t="str">
        <f t="shared" si="5"/>
        <v>MwengaKitutu</v>
      </c>
      <c r="M338" s="58" t="s">
        <v>1213</v>
      </c>
      <c r="N338" s="58" t="s">
        <v>1216</v>
      </c>
    </row>
    <row r="339" spans="10:14" x14ac:dyDescent="0.35">
      <c r="J339" s="57" t="s">
        <v>541</v>
      </c>
      <c r="K339" s="57" t="s">
        <v>545</v>
      </c>
      <c r="L339" s="57" t="str">
        <f t="shared" si="5"/>
        <v>MwengaMwana</v>
      </c>
      <c r="M339" s="57" t="s">
        <v>1213</v>
      </c>
      <c r="N339" s="57" t="s">
        <v>1217</v>
      </c>
    </row>
    <row r="340" spans="10:14" x14ac:dyDescent="0.35">
      <c r="J340" s="58" t="s">
        <v>541</v>
      </c>
      <c r="K340" s="58" t="s">
        <v>541</v>
      </c>
      <c r="L340" s="57" t="str">
        <f t="shared" si="5"/>
        <v>MwengaMwenga</v>
      </c>
      <c r="M340" s="58" t="s">
        <v>1213</v>
      </c>
      <c r="N340" s="58" t="s">
        <v>1218</v>
      </c>
    </row>
    <row r="341" spans="10:14" x14ac:dyDescent="0.35">
      <c r="J341" s="57" t="s">
        <v>434</v>
      </c>
      <c r="K341" s="57" t="s">
        <v>435</v>
      </c>
      <c r="L341" s="57" t="str">
        <f t="shared" si="5"/>
        <v>KinduAlunguli</v>
      </c>
      <c r="M341" s="57" t="s">
        <v>1077</v>
      </c>
      <c r="N341" s="57" t="s">
        <v>1078</v>
      </c>
    </row>
    <row r="342" spans="10:14" x14ac:dyDescent="0.35">
      <c r="J342" s="58" t="s">
        <v>434</v>
      </c>
      <c r="K342" s="58" t="s">
        <v>434</v>
      </c>
      <c r="L342" s="57" t="str">
        <f t="shared" si="5"/>
        <v>KinduKindu</v>
      </c>
      <c r="M342" s="58" t="s">
        <v>1077</v>
      </c>
      <c r="N342" s="58" t="s">
        <v>1079</v>
      </c>
    </row>
    <row r="343" spans="10:14" x14ac:dyDescent="0.35">
      <c r="J343" s="57" t="s">
        <v>428</v>
      </c>
      <c r="K343" s="57" t="s">
        <v>428</v>
      </c>
      <c r="L343" s="57" t="str">
        <f t="shared" si="5"/>
        <v>KailoKailo</v>
      </c>
      <c r="M343" s="57" t="s">
        <v>1068</v>
      </c>
      <c r="N343" s="57" t="s">
        <v>1069</v>
      </c>
    </row>
    <row r="344" spans="10:14" x14ac:dyDescent="0.35">
      <c r="J344" s="58" t="s">
        <v>441</v>
      </c>
      <c r="K344" s="58" t="s">
        <v>442</v>
      </c>
      <c r="L344" s="57" t="str">
        <f t="shared" si="5"/>
        <v>PuniaFerekeni</v>
      </c>
      <c r="M344" s="58" t="s">
        <v>1087</v>
      </c>
      <c r="N344" s="58" t="s">
        <v>1088</v>
      </c>
    </row>
    <row r="345" spans="10:14" x14ac:dyDescent="0.35">
      <c r="J345" s="57" t="s">
        <v>441</v>
      </c>
      <c r="K345" s="57" t="s">
        <v>441</v>
      </c>
      <c r="L345" s="57" t="str">
        <f t="shared" si="5"/>
        <v>PuniaPunia</v>
      </c>
      <c r="M345" s="57" t="s">
        <v>1087</v>
      </c>
      <c r="N345" s="57" t="s">
        <v>1089</v>
      </c>
    </row>
    <row r="346" spans="10:14" x14ac:dyDescent="0.35">
      <c r="J346" s="58" t="s">
        <v>436</v>
      </c>
      <c r="K346" s="58" t="s">
        <v>436</v>
      </c>
      <c r="L346" s="57" t="str">
        <f t="shared" si="5"/>
        <v>LubutuLubutu</v>
      </c>
      <c r="M346" s="58" t="s">
        <v>1080</v>
      </c>
      <c r="N346" s="58" t="s">
        <v>1081</v>
      </c>
    </row>
    <row r="347" spans="10:14" x14ac:dyDescent="0.35">
      <c r="J347" s="57" t="s">
        <v>436</v>
      </c>
      <c r="K347" s="57" t="s">
        <v>437</v>
      </c>
      <c r="L347" s="57" t="str">
        <f t="shared" si="5"/>
        <v>LubutuObokote</v>
      </c>
      <c r="M347" s="57" t="s">
        <v>1080</v>
      </c>
      <c r="N347" s="57" t="s">
        <v>1082</v>
      </c>
    </row>
    <row r="348" spans="10:14" x14ac:dyDescent="0.35">
      <c r="J348" s="58" t="s">
        <v>438</v>
      </c>
      <c r="K348" s="58" t="s">
        <v>439</v>
      </c>
      <c r="L348" s="57" t="str">
        <f t="shared" si="5"/>
        <v>PangiKalima</v>
      </c>
      <c r="M348" s="58" t="s">
        <v>1083</v>
      </c>
      <c r="N348" s="58" t="s">
        <v>1084</v>
      </c>
    </row>
    <row r="349" spans="10:14" x14ac:dyDescent="0.35">
      <c r="J349" s="57" t="s">
        <v>438</v>
      </c>
      <c r="K349" s="57" t="s">
        <v>440</v>
      </c>
      <c r="L349" s="57" t="str">
        <f t="shared" si="5"/>
        <v>PangiKampene</v>
      </c>
      <c r="M349" s="57" t="s">
        <v>1083</v>
      </c>
      <c r="N349" s="57" t="s">
        <v>1085</v>
      </c>
    </row>
    <row r="350" spans="10:14" x14ac:dyDescent="0.35">
      <c r="J350" s="58" t="s">
        <v>438</v>
      </c>
      <c r="K350" s="58" t="s">
        <v>438</v>
      </c>
      <c r="L350" s="57" t="str">
        <f t="shared" si="5"/>
        <v>PangiPangi</v>
      </c>
      <c r="M350" s="58" t="s">
        <v>1083</v>
      </c>
      <c r="N350" s="58" t="s">
        <v>1086</v>
      </c>
    </row>
    <row r="351" spans="10:14" x14ac:dyDescent="0.35">
      <c r="J351" s="57" t="s">
        <v>425</v>
      </c>
      <c r="K351" s="57" t="s">
        <v>425</v>
      </c>
      <c r="L351" s="57" t="str">
        <f t="shared" si="5"/>
        <v>KabambareKabambare</v>
      </c>
      <c r="M351" s="57" t="s">
        <v>1064</v>
      </c>
      <c r="N351" s="57" t="s">
        <v>1065</v>
      </c>
    </row>
    <row r="352" spans="10:14" x14ac:dyDescent="0.35">
      <c r="J352" s="58" t="s">
        <v>425</v>
      </c>
      <c r="K352" s="58" t="s">
        <v>426</v>
      </c>
      <c r="L352" s="57" t="str">
        <f t="shared" si="5"/>
        <v>KabambareLusangi</v>
      </c>
      <c r="M352" s="58" t="s">
        <v>1064</v>
      </c>
      <c r="N352" s="58" t="s">
        <v>1066</v>
      </c>
    </row>
    <row r="353" spans="10:14" x14ac:dyDescent="0.35">
      <c r="J353" s="57" t="s">
        <v>425</v>
      </c>
      <c r="K353" s="57" t="s">
        <v>427</v>
      </c>
      <c r="L353" s="57" t="str">
        <f t="shared" si="5"/>
        <v>KabambareSaramabila</v>
      </c>
      <c r="M353" s="57" t="s">
        <v>1064</v>
      </c>
      <c r="N353" s="57" t="s">
        <v>1067</v>
      </c>
    </row>
    <row r="354" spans="10:14" x14ac:dyDescent="0.35">
      <c r="J354" s="58" t="s">
        <v>429</v>
      </c>
      <c r="K354" s="58" t="s">
        <v>429</v>
      </c>
      <c r="L354" s="57" t="str">
        <f t="shared" si="5"/>
        <v>KasongoKasongo</v>
      </c>
      <c r="M354" s="58" t="s">
        <v>1070</v>
      </c>
      <c r="N354" s="58" t="s">
        <v>1071</v>
      </c>
    </row>
    <row r="355" spans="10:14" x14ac:dyDescent="0.35">
      <c r="J355" s="57" t="s">
        <v>429</v>
      </c>
      <c r="K355" s="57" t="s">
        <v>430</v>
      </c>
      <c r="L355" s="57" t="str">
        <f t="shared" si="5"/>
        <v>KasongoKunda</v>
      </c>
      <c r="M355" s="57" t="s">
        <v>1070</v>
      </c>
      <c r="N355" s="57" t="s">
        <v>1072</v>
      </c>
    </row>
    <row r="356" spans="10:14" x14ac:dyDescent="0.35">
      <c r="J356" s="58" t="s">
        <v>429</v>
      </c>
      <c r="K356" s="58" t="s">
        <v>431</v>
      </c>
      <c r="L356" s="57" t="str">
        <f t="shared" si="5"/>
        <v>KasongoSamba</v>
      </c>
      <c r="M356" s="58" t="s">
        <v>1070</v>
      </c>
      <c r="N356" s="58" t="s">
        <v>1073</v>
      </c>
    </row>
    <row r="357" spans="10:14" x14ac:dyDescent="0.35">
      <c r="J357" s="57" t="s">
        <v>432</v>
      </c>
      <c r="K357" s="57" t="s">
        <v>432</v>
      </c>
      <c r="L357" s="57" t="str">
        <f t="shared" si="5"/>
        <v>KibomboKibombo</v>
      </c>
      <c r="M357" s="57" t="s">
        <v>1074</v>
      </c>
      <c r="N357" s="57" t="s">
        <v>1075</v>
      </c>
    </row>
    <row r="358" spans="10:14" x14ac:dyDescent="0.35">
      <c r="J358" s="58" t="s">
        <v>432</v>
      </c>
      <c r="K358" s="58" t="s">
        <v>433</v>
      </c>
      <c r="L358" s="57" t="str">
        <f t="shared" si="5"/>
        <v>KibomboTunda</v>
      </c>
      <c r="M358" s="58" t="s">
        <v>1074</v>
      </c>
      <c r="N358" s="58" t="s">
        <v>1076</v>
      </c>
    </row>
    <row r="359" spans="10:14" x14ac:dyDescent="0.35">
      <c r="J359" s="57" t="s">
        <v>105</v>
      </c>
      <c r="K359" s="57" t="s">
        <v>106</v>
      </c>
      <c r="L359" s="57" t="str">
        <f t="shared" si="5"/>
        <v>LubumbashiKamalondo</v>
      </c>
      <c r="M359" s="57" t="s">
        <v>689</v>
      </c>
      <c r="N359" s="57" t="s">
        <v>690</v>
      </c>
    </row>
    <row r="360" spans="10:14" x14ac:dyDescent="0.35">
      <c r="J360" s="58" t="s">
        <v>105</v>
      </c>
      <c r="K360" s="58" t="s">
        <v>107</v>
      </c>
      <c r="L360" s="57" t="str">
        <f t="shared" si="5"/>
        <v>LubumbashiKampemba</v>
      </c>
      <c r="M360" s="58" t="s">
        <v>689</v>
      </c>
      <c r="N360" s="58" t="s">
        <v>691</v>
      </c>
    </row>
    <row r="361" spans="10:14" x14ac:dyDescent="0.35">
      <c r="J361" s="57" t="s">
        <v>105</v>
      </c>
      <c r="K361" s="57" t="s">
        <v>108</v>
      </c>
      <c r="L361" s="57" t="str">
        <f t="shared" si="5"/>
        <v>LubumbashiKatuba</v>
      </c>
      <c r="M361" s="57" t="s">
        <v>689</v>
      </c>
      <c r="N361" s="57" t="s">
        <v>692</v>
      </c>
    </row>
    <row r="362" spans="10:14" x14ac:dyDescent="0.35">
      <c r="J362" s="58" t="s">
        <v>105</v>
      </c>
      <c r="K362" s="58" t="s">
        <v>109</v>
      </c>
      <c r="L362" s="57" t="str">
        <f t="shared" si="5"/>
        <v>LubumbashiKenya</v>
      </c>
      <c r="M362" s="58" t="s">
        <v>689</v>
      </c>
      <c r="N362" s="58" t="s">
        <v>693</v>
      </c>
    </row>
    <row r="363" spans="10:14" x14ac:dyDescent="0.35">
      <c r="J363" s="57" t="s">
        <v>105</v>
      </c>
      <c r="K363" s="57" t="s">
        <v>110</v>
      </c>
      <c r="L363" s="57" t="str">
        <f t="shared" si="5"/>
        <v>LubumbashiKisanga</v>
      </c>
      <c r="M363" s="57" t="s">
        <v>689</v>
      </c>
      <c r="N363" s="57" t="s">
        <v>694</v>
      </c>
    </row>
    <row r="364" spans="10:14" x14ac:dyDescent="0.35">
      <c r="J364" s="58" t="s">
        <v>105</v>
      </c>
      <c r="K364" s="58" t="s">
        <v>111</v>
      </c>
      <c r="L364" s="57" t="str">
        <f t="shared" si="5"/>
        <v>LubumbashiKowe</v>
      </c>
      <c r="M364" s="58" t="s">
        <v>689</v>
      </c>
      <c r="N364" s="58" t="s">
        <v>695</v>
      </c>
    </row>
    <row r="365" spans="10:14" x14ac:dyDescent="0.35">
      <c r="J365" s="57" t="s">
        <v>105</v>
      </c>
      <c r="K365" s="57" t="s">
        <v>105</v>
      </c>
      <c r="L365" s="57" t="str">
        <f t="shared" si="5"/>
        <v>LubumbashiLubumbashi</v>
      </c>
      <c r="M365" s="57" t="s">
        <v>689</v>
      </c>
      <c r="N365" s="57" t="s">
        <v>696</v>
      </c>
    </row>
    <row r="366" spans="10:14" x14ac:dyDescent="0.35">
      <c r="J366" s="58" t="s">
        <v>105</v>
      </c>
      <c r="K366" s="58" t="s">
        <v>112</v>
      </c>
      <c r="L366" s="57" t="str">
        <f t="shared" si="5"/>
        <v>LubumbashiMumbunda</v>
      </c>
      <c r="M366" s="58" t="s">
        <v>689</v>
      </c>
      <c r="N366" s="58" t="s">
        <v>697</v>
      </c>
    </row>
    <row r="367" spans="10:14" x14ac:dyDescent="0.35">
      <c r="J367" s="57" t="s">
        <v>105</v>
      </c>
      <c r="K367" s="57" t="s">
        <v>113</v>
      </c>
      <c r="L367" s="57" t="str">
        <f t="shared" si="5"/>
        <v>LubumbashiRwashi</v>
      </c>
      <c r="M367" s="57" t="s">
        <v>689</v>
      </c>
      <c r="N367" s="57" t="s">
        <v>698</v>
      </c>
    </row>
    <row r="368" spans="10:14" x14ac:dyDescent="0.35">
      <c r="J368" s="58" t="s">
        <v>105</v>
      </c>
      <c r="K368" s="58" t="s">
        <v>114</v>
      </c>
      <c r="L368" s="57" t="str">
        <f t="shared" si="5"/>
        <v>LubumbashiTshamilemba</v>
      </c>
      <c r="M368" s="58" t="s">
        <v>689</v>
      </c>
      <c r="N368" s="58" t="s">
        <v>699</v>
      </c>
    </row>
    <row r="369" spans="10:14" x14ac:dyDescent="0.35">
      <c r="J369" s="57" t="s">
        <v>105</v>
      </c>
      <c r="K369" s="57" t="s">
        <v>115</v>
      </c>
      <c r="L369" s="57" t="str">
        <f t="shared" si="5"/>
        <v>LubumbashiVangu</v>
      </c>
      <c r="M369" s="57" t="s">
        <v>689</v>
      </c>
      <c r="N369" s="57" t="s">
        <v>700</v>
      </c>
    </row>
    <row r="370" spans="10:14" x14ac:dyDescent="0.35">
      <c r="J370" s="58" t="s">
        <v>102</v>
      </c>
      <c r="K370" s="58" t="s">
        <v>103</v>
      </c>
      <c r="L370" s="57" t="str">
        <f t="shared" si="5"/>
        <v>KipushiKafubu</v>
      </c>
      <c r="M370" s="58" t="s">
        <v>684</v>
      </c>
      <c r="N370" s="58" t="s">
        <v>685</v>
      </c>
    </row>
    <row r="371" spans="10:14" x14ac:dyDescent="0.35">
      <c r="J371" s="57" t="s">
        <v>102</v>
      </c>
      <c r="K371" s="57" t="s">
        <v>102</v>
      </c>
      <c r="L371" s="57" t="str">
        <f t="shared" si="5"/>
        <v>KipushiKipushi</v>
      </c>
      <c r="M371" s="57" t="s">
        <v>684</v>
      </c>
      <c r="N371" s="57" t="s">
        <v>686</v>
      </c>
    </row>
    <row r="372" spans="10:14" x14ac:dyDescent="0.35">
      <c r="J372" s="58" t="s">
        <v>120</v>
      </c>
      <c r="K372" s="58" t="s">
        <v>120</v>
      </c>
      <c r="L372" s="57" t="str">
        <f t="shared" si="5"/>
        <v>SakaniaSakania</v>
      </c>
      <c r="M372" s="58" t="s">
        <v>707</v>
      </c>
      <c r="N372" s="58" t="s">
        <v>708</v>
      </c>
    </row>
    <row r="373" spans="10:14" x14ac:dyDescent="0.35">
      <c r="J373" s="57" t="s">
        <v>93</v>
      </c>
      <c r="K373" s="57" t="s">
        <v>93</v>
      </c>
      <c r="L373" s="57" t="str">
        <f t="shared" si="5"/>
        <v>KamboveKambove</v>
      </c>
      <c r="M373" s="57" t="s">
        <v>673</v>
      </c>
      <c r="N373" s="57" t="s">
        <v>674</v>
      </c>
    </row>
    <row r="374" spans="10:14" x14ac:dyDescent="0.35">
      <c r="J374" s="58" t="s">
        <v>93</v>
      </c>
      <c r="K374" s="58" t="s">
        <v>94</v>
      </c>
      <c r="L374" s="57" t="str">
        <f t="shared" si="5"/>
        <v>KamboveKapolowe</v>
      </c>
      <c r="M374" s="58" t="s">
        <v>673</v>
      </c>
      <c r="N374" s="58" t="s">
        <v>675</v>
      </c>
    </row>
    <row r="375" spans="10:14" x14ac:dyDescent="0.35">
      <c r="J375" s="57" t="s">
        <v>93</v>
      </c>
      <c r="K375" s="57" t="s">
        <v>95</v>
      </c>
      <c r="L375" s="57" t="str">
        <f t="shared" si="5"/>
        <v>KamboveKilela Balanda</v>
      </c>
      <c r="M375" s="57" t="s">
        <v>673</v>
      </c>
      <c r="N375" s="57" t="s">
        <v>676</v>
      </c>
    </row>
    <row r="376" spans="10:14" x14ac:dyDescent="0.35">
      <c r="J376" s="58" t="s">
        <v>93</v>
      </c>
      <c r="K376" s="58" t="s">
        <v>96</v>
      </c>
      <c r="L376" s="57" t="str">
        <f t="shared" si="5"/>
        <v>KamboveManika</v>
      </c>
      <c r="M376" s="58" t="s">
        <v>673</v>
      </c>
      <c r="N376" s="58" t="s">
        <v>677</v>
      </c>
    </row>
    <row r="377" spans="10:14" x14ac:dyDescent="0.35">
      <c r="J377" s="57" t="s">
        <v>93</v>
      </c>
      <c r="K377" s="57" t="s">
        <v>97</v>
      </c>
      <c r="L377" s="57" t="str">
        <f t="shared" si="5"/>
        <v>KambovePanda</v>
      </c>
      <c r="M377" s="57" t="s">
        <v>673</v>
      </c>
      <c r="N377" s="57" t="s">
        <v>678</v>
      </c>
    </row>
    <row r="378" spans="10:14" x14ac:dyDescent="0.35">
      <c r="J378" s="58" t="s">
        <v>104</v>
      </c>
      <c r="K378" s="58" t="s">
        <v>104</v>
      </c>
      <c r="L378" s="57" t="str">
        <f t="shared" si="5"/>
        <v>LikasiLikasi</v>
      </c>
      <c r="M378" s="58" t="s">
        <v>687</v>
      </c>
      <c r="N378" s="58" t="s">
        <v>688</v>
      </c>
    </row>
    <row r="379" spans="10:14" x14ac:dyDescent="0.35">
      <c r="J379" s="57" t="s">
        <v>98</v>
      </c>
      <c r="K379" s="57" t="s">
        <v>98</v>
      </c>
      <c r="L379" s="57" t="str">
        <f t="shared" si="5"/>
        <v>KasengaKasenga</v>
      </c>
      <c r="M379" s="57" t="s">
        <v>679</v>
      </c>
      <c r="N379" s="57" t="s">
        <v>680</v>
      </c>
    </row>
    <row r="380" spans="10:14" x14ac:dyDescent="0.35">
      <c r="J380" s="58" t="s">
        <v>98</v>
      </c>
      <c r="K380" s="58" t="s">
        <v>100</v>
      </c>
      <c r="L380" s="57" t="str">
        <f t="shared" si="5"/>
        <v>KasengaKikula</v>
      </c>
      <c r="M380" s="58" t="s">
        <v>679</v>
      </c>
      <c r="N380" s="58" t="s">
        <v>682</v>
      </c>
    </row>
    <row r="381" spans="10:14" x14ac:dyDescent="0.35">
      <c r="J381" s="57" t="s">
        <v>98</v>
      </c>
      <c r="K381" s="57" t="s">
        <v>101</v>
      </c>
      <c r="L381" s="57" t="str">
        <f t="shared" si="5"/>
        <v>KasengaLukafu</v>
      </c>
      <c r="M381" s="57" t="s">
        <v>679</v>
      </c>
      <c r="N381" s="57" t="s">
        <v>683</v>
      </c>
    </row>
    <row r="382" spans="10:14" x14ac:dyDescent="0.35">
      <c r="J382" s="58" t="s">
        <v>98</v>
      </c>
      <c r="K382" s="58" t="s">
        <v>99</v>
      </c>
      <c r="L382" s="57" t="str">
        <f t="shared" si="5"/>
        <v>KasengaKashobwe</v>
      </c>
      <c r="M382" s="58" t="s">
        <v>679</v>
      </c>
      <c r="N382" s="58" t="s">
        <v>681</v>
      </c>
    </row>
    <row r="383" spans="10:14" x14ac:dyDescent="0.35">
      <c r="J383" s="57" t="s">
        <v>116</v>
      </c>
      <c r="K383" s="57" t="s">
        <v>116</v>
      </c>
      <c r="L383" s="57" t="str">
        <f t="shared" si="5"/>
        <v>MitwabaMitwaba</v>
      </c>
      <c r="M383" s="57" t="s">
        <v>701</v>
      </c>
      <c r="N383" s="57" t="s">
        <v>702</v>
      </c>
    </row>
    <row r="384" spans="10:14" x14ac:dyDescent="0.35">
      <c r="J384" s="58" t="s">
        <v>116</v>
      </c>
      <c r="K384" s="58" t="s">
        <v>117</v>
      </c>
      <c r="L384" s="57" t="str">
        <f t="shared" si="5"/>
        <v>MitwabaMufunga Sampwe</v>
      </c>
      <c r="M384" s="58" t="s">
        <v>701</v>
      </c>
      <c r="N384" s="58" t="s">
        <v>703</v>
      </c>
    </row>
    <row r="385" spans="10:14" x14ac:dyDescent="0.35">
      <c r="J385" s="57" t="s">
        <v>118</v>
      </c>
      <c r="K385" s="57" t="s">
        <v>119</v>
      </c>
      <c r="L385" s="57" t="str">
        <f t="shared" si="5"/>
        <v>PwetoKilwa</v>
      </c>
      <c r="M385" s="57" t="s">
        <v>704</v>
      </c>
      <c r="N385" s="57" t="s">
        <v>705</v>
      </c>
    </row>
    <row r="386" spans="10:14" x14ac:dyDescent="0.35">
      <c r="J386" s="58" t="s">
        <v>118</v>
      </c>
      <c r="K386" s="58" t="s">
        <v>118</v>
      </c>
      <c r="L386" s="57" t="str">
        <f t="shared" si="5"/>
        <v>PwetoPweto</v>
      </c>
      <c r="M386" s="58" t="s">
        <v>704</v>
      </c>
      <c r="N386" s="58" t="s">
        <v>706</v>
      </c>
    </row>
    <row r="387" spans="10:14" x14ac:dyDescent="0.35">
      <c r="J387" s="57" t="s">
        <v>404</v>
      </c>
      <c r="K387" s="57" t="s">
        <v>405</v>
      </c>
      <c r="L387" s="57" t="str">
        <f t="shared" si="5"/>
        <v>MutshatshaDilala</v>
      </c>
      <c r="M387" s="57" t="s">
        <v>1033</v>
      </c>
      <c r="N387" s="57" t="s">
        <v>1034</v>
      </c>
    </row>
    <row r="388" spans="10:14" x14ac:dyDescent="0.35">
      <c r="J388" s="58" t="s">
        <v>404</v>
      </c>
      <c r="K388" s="58" t="s">
        <v>395</v>
      </c>
      <c r="L388" s="57" t="str">
        <f t="shared" ref="L388:L451" si="6">J388&amp;K388</f>
        <v>MutshatshaLualaba</v>
      </c>
      <c r="M388" s="58" t="s">
        <v>1033</v>
      </c>
      <c r="N388" s="58" t="s">
        <v>1035</v>
      </c>
    </row>
    <row r="389" spans="10:14" x14ac:dyDescent="0.35">
      <c r="J389" s="57" t="s">
        <v>404</v>
      </c>
      <c r="K389" s="57" t="s">
        <v>404</v>
      </c>
      <c r="L389" s="57" t="str">
        <f t="shared" si="6"/>
        <v>MutshatshaMutshatsha</v>
      </c>
      <c r="M389" s="57" t="s">
        <v>1033</v>
      </c>
      <c r="N389" s="57" t="s">
        <v>1036</v>
      </c>
    </row>
    <row r="390" spans="10:14" x14ac:dyDescent="0.35">
      <c r="J390" s="58" t="s">
        <v>400</v>
      </c>
      <c r="K390" s="58" t="s">
        <v>401</v>
      </c>
      <c r="L390" s="57" t="str">
        <f t="shared" si="6"/>
        <v>LubudiBunkeya</v>
      </c>
      <c r="M390" s="58" t="s">
        <v>1028</v>
      </c>
      <c r="N390" s="58" t="s">
        <v>1029</v>
      </c>
    </row>
    <row r="391" spans="10:14" x14ac:dyDescent="0.35">
      <c r="J391" s="57" t="s">
        <v>400</v>
      </c>
      <c r="K391" s="57" t="s">
        <v>402</v>
      </c>
      <c r="L391" s="57" t="str">
        <f t="shared" si="6"/>
        <v>LubudiFungurume</v>
      </c>
      <c r="M391" s="57" t="s">
        <v>1028</v>
      </c>
      <c r="N391" s="57" t="s">
        <v>1030</v>
      </c>
    </row>
    <row r="392" spans="10:14" x14ac:dyDescent="0.35">
      <c r="J392" s="58" t="s">
        <v>400</v>
      </c>
      <c r="K392" s="58" t="s">
        <v>403</v>
      </c>
      <c r="L392" s="57" t="str">
        <f t="shared" si="6"/>
        <v>LubudiKanzenze</v>
      </c>
      <c r="M392" s="58" t="s">
        <v>1028</v>
      </c>
      <c r="N392" s="58" t="s">
        <v>1031</v>
      </c>
    </row>
    <row r="393" spans="10:14" x14ac:dyDescent="0.35">
      <c r="J393" s="57" t="s">
        <v>400</v>
      </c>
      <c r="K393" s="57" t="s">
        <v>400</v>
      </c>
      <c r="L393" s="57" t="str">
        <f t="shared" si="6"/>
        <v>LubudiLubudi</v>
      </c>
      <c r="M393" s="57" t="s">
        <v>1028</v>
      </c>
      <c r="N393" s="57" t="s">
        <v>1032</v>
      </c>
    </row>
    <row r="394" spans="10:14" x14ac:dyDescent="0.35">
      <c r="J394" s="58" t="s">
        <v>396</v>
      </c>
      <c r="K394" s="58" t="s">
        <v>396</v>
      </c>
      <c r="L394" s="57" t="str">
        <f t="shared" si="6"/>
        <v>DiloloDilolo</v>
      </c>
      <c r="M394" s="58" t="s">
        <v>1022</v>
      </c>
      <c r="N394" s="58" t="s">
        <v>1023</v>
      </c>
    </row>
    <row r="395" spans="10:14" x14ac:dyDescent="0.35">
      <c r="J395" s="57" t="s">
        <v>396</v>
      </c>
      <c r="K395" s="57" t="s">
        <v>397</v>
      </c>
      <c r="L395" s="57" t="str">
        <f t="shared" si="6"/>
        <v>DiloloKasaji</v>
      </c>
      <c r="M395" s="57" t="s">
        <v>1022</v>
      </c>
      <c r="N395" s="57" t="s">
        <v>1024</v>
      </c>
    </row>
    <row r="396" spans="10:14" x14ac:dyDescent="0.35">
      <c r="J396" s="58" t="s">
        <v>406</v>
      </c>
      <c r="K396" s="58" t="s">
        <v>407</v>
      </c>
      <c r="L396" s="57" t="str">
        <f t="shared" si="6"/>
        <v>SandoaKafakumba</v>
      </c>
      <c r="M396" s="58" t="s">
        <v>1037</v>
      </c>
      <c r="N396" s="58" t="s">
        <v>1038</v>
      </c>
    </row>
    <row r="397" spans="10:14" x14ac:dyDescent="0.35">
      <c r="J397" s="57" t="s">
        <v>406</v>
      </c>
      <c r="K397" s="57" t="s">
        <v>406</v>
      </c>
      <c r="L397" s="57" t="str">
        <f t="shared" si="6"/>
        <v>SandoaSandoa</v>
      </c>
      <c r="M397" s="57" t="s">
        <v>1037</v>
      </c>
      <c r="N397" s="57" t="s">
        <v>1039</v>
      </c>
    </row>
    <row r="398" spans="10:14" x14ac:dyDescent="0.35">
      <c r="J398" s="58" t="s">
        <v>398</v>
      </c>
      <c r="K398" s="58" t="s">
        <v>399</v>
      </c>
      <c r="L398" s="57" t="str">
        <f t="shared" si="6"/>
        <v>KapangaKalamba</v>
      </c>
      <c r="M398" s="58" t="s">
        <v>1025</v>
      </c>
      <c r="N398" s="58" t="s">
        <v>1026</v>
      </c>
    </row>
    <row r="399" spans="10:14" x14ac:dyDescent="0.35">
      <c r="J399" s="57" t="s">
        <v>398</v>
      </c>
      <c r="K399" s="57" t="s">
        <v>398</v>
      </c>
      <c r="L399" s="57" t="str">
        <f t="shared" si="6"/>
        <v>KapangaKapanga</v>
      </c>
      <c r="M399" s="57" t="s">
        <v>1025</v>
      </c>
      <c r="N399" s="57" t="s">
        <v>1027</v>
      </c>
    </row>
    <row r="400" spans="10:14" x14ac:dyDescent="0.35">
      <c r="J400" s="58" t="s">
        <v>129</v>
      </c>
      <c r="K400" s="58" t="s">
        <v>130</v>
      </c>
      <c r="L400" s="57" t="str">
        <f t="shared" si="6"/>
        <v>KaminaBaka</v>
      </c>
      <c r="M400" s="58" t="s">
        <v>719</v>
      </c>
      <c r="N400" s="58" t="s">
        <v>720</v>
      </c>
    </row>
    <row r="401" spans="10:14" x14ac:dyDescent="0.35">
      <c r="J401" s="57" t="s">
        <v>129</v>
      </c>
      <c r="K401" s="57" t="s">
        <v>129</v>
      </c>
      <c r="L401" s="57" t="str">
        <f t="shared" si="6"/>
        <v>KaminaKamina</v>
      </c>
      <c r="M401" s="57" t="s">
        <v>719</v>
      </c>
      <c r="N401" s="57" t="s">
        <v>721</v>
      </c>
    </row>
    <row r="402" spans="10:14" x14ac:dyDescent="0.35">
      <c r="J402" s="58" t="s">
        <v>129</v>
      </c>
      <c r="K402" s="58" t="s">
        <v>131</v>
      </c>
      <c r="L402" s="57" t="str">
        <f t="shared" si="6"/>
        <v>KaminaKinda</v>
      </c>
      <c r="M402" s="58" t="s">
        <v>719</v>
      </c>
      <c r="N402" s="58" t="s">
        <v>722</v>
      </c>
    </row>
    <row r="403" spans="10:14" x14ac:dyDescent="0.35">
      <c r="J403" s="57" t="s">
        <v>129</v>
      </c>
      <c r="K403" s="57" t="s">
        <v>132</v>
      </c>
      <c r="L403" s="57" t="str">
        <f t="shared" si="6"/>
        <v>KaminaSonga</v>
      </c>
      <c r="M403" s="57" t="s">
        <v>719</v>
      </c>
      <c r="N403" s="57" t="s">
        <v>723</v>
      </c>
    </row>
    <row r="404" spans="10:14" x14ac:dyDescent="0.35">
      <c r="J404" s="58" t="s">
        <v>133</v>
      </c>
      <c r="K404" s="58" t="s">
        <v>133</v>
      </c>
      <c r="L404" s="57" t="str">
        <f t="shared" si="6"/>
        <v>KaniamaKaniama</v>
      </c>
      <c r="M404" s="58" t="s">
        <v>724</v>
      </c>
      <c r="N404" s="58" t="s">
        <v>725</v>
      </c>
    </row>
    <row r="405" spans="10:14" x14ac:dyDescent="0.35">
      <c r="J405" s="57" t="s">
        <v>126</v>
      </c>
      <c r="K405" s="57" t="s">
        <v>126</v>
      </c>
      <c r="L405" s="57" t="str">
        <f t="shared" si="6"/>
        <v>KabongoKabongo</v>
      </c>
      <c r="M405" s="57" t="s">
        <v>715</v>
      </c>
      <c r="N405" s="57" t="s">
        <v>716</v>
      </c>
    </row>
    <row r="406" spans="10:14" x14ac:dyDescent="0.35">
      <c r="J406" s="58" t="s">
        <v>126</v>
      </c>
      <c r="K406" s="58" t="s">
        <v>127</v>
      </c>
      <c r="L406" s="57" t="str">
        <f t="shared" si="6"/>
        <v>KabongoKayamba</v>
      </c>
      <c r="M406" s="58" t="s">
        <v>715</v>
      </c>
      <c r="N406" s="58" t="s">
        <v>717</v>
      </c>
    </row>
    <row r="407" spans="10:14" x14ac:dyDescent="0.35">
      <c r="J407" s="57" t="s">
        <v>126</v>
      </c>
      <c r="K407" s="57" t="s">
        <v>128</v>
      </c>
      <c r="L407" s="57" t="str">
        <f t="shared" si="6"/>
        <v>KabongoKitenge</v>
      </c>
      <c r="M407" s="57" t="s">
        <v>715</v>
      </c>
      <c r="N407" s="57" t="s">
        <v>718</v>
      </c>
    </row>
    <row r="408" spans="10:14" x14ac:dyDescent="0.35">
      <c r="J408" s="58" t="s">
        <v>134</v>
      </c>
      <c r="K408" s="58" t="s">
        <v>135</v>
      </c>
      <c r="L408" s="57" t="str">
        <f t="shared" si="6"/>
        <v>Malemba-NkuluKinkondja</v>
      </c>
      <c r="M408" s="58" t="s">
        <v>726</v>
      </c>
      <c r="N408" s="58" t="s">
        <v>727</v>
      </c>
    </row>
    <row r="409" spans="10:14" x14ac:dyDescent="0.35">
      <c r="J409" s="57" t="s">
        <v>134</v>
      </c>
      <c r="K409" s="57" t="s">
        <v>136</v>
      </c>
      <c r="L409" s="57" t="str">
        <f t="shared" si="6"/>
        <v>Malemba-NkuluLwamba</v>
      </c>
      <c r="M409" s="57" t="s">
        <v>726</v>
      </c>
      <c r="N409" s="57" t="s">
        <v>728</v>
      </c>
    </row>
    <row r="410" spans="10:14" x14ac:dyDescent="0.35">
      <c r="J410" s="58" t="s">
        <v>134</v>
      </c>
      <c r="K410" s="58" t="s">
        <v>137</v>
      </c>
      <c r="L410" s="57" t="str">
        <f t="shared" si="6"/>
        <v>Malemba-NkuluMukanga</v>
      </c>
      <c r="M410" s="58" t="s">
        <v>726</v>
      </c>
      <c r="N410" s="58" t="s">
        <v>729</v>
      </c>
    </row>
    <row r="411" spans="10:14" x14ac:dyDescent="0.35">
      <c r="J411" s="57" t="s">
        <v>134</v>
      </c>
      <c r="K411" s="57" t="s">
        <v>138</v>
      </c>
      <c r="L411" s="57" t="str">
        <f t="shared" si="6"/>
        <v>Malemba-NkuluMulongo</v>
      </c>
      <c r="M411" s="57" t="s">
        <v>726</v>
      </c>
      <c r="N411" s="57" t="s">
        <v>730</v>
      </c>
    </row>
    <row r="412" spans="10:14" x14ac:dyDescent="0.35">
      <c r="J412" s="58" t="s">
        <v>122</v>
      </c>
      <c r="K412" s="58" t="s">
        <v>122</v>
      </c>
      <c r="L412" s="57" t="str">
        <f t="shared" si="6"/>
        <v>BukamaBukama</v>
      </c>
      <c r="M412" s="58" t="s">
        <v>710</v>
      </c>
      <c r="N412" s="58" t="s">
        <v>711</v>
      </c>
    </row>
    <row r="413" spans="10:14" x14ac:dyDescent="0.35">
      <c r="J413" s="57" t="s">
        <v>122</v>
      </c>
      <c r="K413" s="57" t="s">
        <v>123</v>
      </c>
      <c r="L413" s="57" t="str">
        <f t="shared" si="6"/>
        <v>BukamaButumba</v>
      </c>
      <c r="M413" s="57" t="s">
        <v>710</v>
      </c>
      <c r="N413" s="57" t="s">
        <v>712</v>
      </c>
    </row>
    <row r="414" spans="10:14" x14ac:dyDescent="0.35">
      <c r="J414" s="58" t="s">
        <v>122</v>
      </c>
      <c r="K414" s="58" t="s">
        <v>124</v>
      </c>
      <c r="L414" s="57" t="str">
        <f t="shared" si="6"/>
        <v>BukamaKabondo Dianda</v>
      </c>
      <c r="M414" s="58" t="s">
        <v>710</v>
      </c>
      <c r="N414" s="58" t="s">
        <v>713</v>
      </c>
    </row>
    <row r="415" spans="10:14" x14ac:dyDescent="0.35">
      <c r="J415" s="57" t="s">
        <v>122</v>
      </c>
      <c r="K415" s="57" t="s">
        <v>125</v>
      </c>
      <c r="L415" s="57" t="str">
        <f t="shared" si="6"/>
        <v>BukamaMalemba</v>
      </c>
      <c r="M415" s="57" t="s">
        <v>710</v>
      </c>
      <c r="N415" s="57" t="s">
        <v>714</v>
      </c>
    </row>
    <row r="416" spans="10:14" x14ac:dyDescent="0.35">
      <c r="J416" s="58" t="s">
        <v>577</v>
      </c>
      <c r="K416" s="58" t="s">
        <v>577</v>
      </c>
      <c r="L416" s="57" t="str">
        <f t="shared" si="6"/>
        <v>KalemieKalemie</v>
      </c>
      <c r="M416" s="58" t="s">
        <v>1259</v>
      </c>
      <c r="N416" s="58" t="s">
        <v>1260</v>
      </c>
    </row>
    <row r="417" spans="10:14" x14ac:dyDescent="0.35">
      <c r="J417" s="57" t="s">
        <v>577</v>
      </c>
      <c r="K417" s="57" t="s">
        <v>578</v>
      </c>
      <c r="L417" s="57" t="str">
        <f t="shared" si="6"/>
        <v>KalemieNyemba</v>
      </c>
      <c r="M417" s="57" t="s">
        <v>1259</v>
      </c>
      <c r="N417" s="57" t="s">
        <v>1261</v>
      </c>
    </row>
    <row r="418" spans="10:14" x14ac:dyDescent="0.35">
      <c r="J418" s="58" t="s">
        <v>584</v>
      </c>
      <c r="K418" s="58" t="s">
        <v>585</v>
      </c>
      <c r="L418" s="57" t="str">
        <f t="shared" si="6"/>
        <v>MobaKansimba</v>
      </c>
      <c r="M418" s="58" t="s">
        <v>1269</v>
      </c>
      <c r="N418" s="58" t="s">
        <v>1270</v>
      </c>
    </row>
    <row r="419" spans="10:14" x14ac:dyDescent="0.35">
      <c r="J419" s="57" t="s">
        <v>584</v>
      </c>
      <c r="K419" s="57" t="s">
        <v>584</v>
      </c>
      <c r="L419" s="57" t="str">
        <f t="shared" si="6"/>
        <v>MobaMoba</v>
      </c>
      <c r="M419" s="57" t="s">
        <v>1269</v>
      </c>
      <c r="N419" s="57" t="s">
        <v>1271</v>
      </c>
    </row>
    <row r="420" spans="10:14" x14ac:dyDescent="0.35">
      <c r="J420" s="58" t="s">
        <v>581</v>
      </c>
      <c r="K420" s="58" t="s">
        <v>582</v>
      </c>
      <c r="L420" s="57" t="str">
        <f t="shared" si="6"/>
        <v>ManonoAnkoro</v>
      </c>
      <c r="M420" s="58" t="s">
        <v>1265</v>
      </c>
      <c r="N420" s="58" t="s">
        <v>1266</v>
      </c>
    </row>
    <row r="421" spans="10:14" x14ac:dyDescent="0.35">
      <c r="J421" s="57" t="s">
        <v>581</v>
      </c>
      <c r="K421" s="57" t="s">
        <v>583</v>
      </c>
      <c r="L421" s="57" t="str">
        <f t="shared" si="6"/>
        <v>ManonoKiyambi</v>
      </c>
      <c r="M421" s="57" t="s">
        <v>1265</v>
      </c>
      <c r="N421" s="57" t="s">
        <v>1267</v>
      </c>
    </row>
    <row r="422" spans="10:14" x14ac:dyDescent="0.35">
      <c r="J422" s="58" t="s">
        <v>581</v>
      </c>
      <c r="K422" s="58" t="s">
        <v>581</v>
      </c>
      <c r="L422" s="57" t="str">
        <f t="shared" si="6"/>
        <v>ManonoManono</v>
      </c>
      <c r="M422" s="58" t="s">
        <v>1265</v>
      </c>
      <c r="N422" s="58" t="s">
        <v>1268</v>
      </c>
    </row>
    <row r="423" spans="10:14" x14ac:dyDescent="0.35">
      <c r="J423" s="57" t="s">
        <v>576</v>
      </c>
      <c r="K423" s="57" t="s">
        <v>576</v>
      </c>
      <c r="L423" s="57" t="str">
        <f t="shared" si="6"/>
        <v>KabaloKabalo</v>
      </c>
      <c r="M423" s="57" t="s">
        <v>1257</v>
      </c>
      <c r="N423" s="57" t="s">
        <v>1258</v>
      </c>
    </row>
    <row r="424" spans="10:14" x14ac:dyDescent="0.35">
      <c r="J424" s="58" t="s">
        <v>579</v>
      </c>
      <c r="K424" s="58" t="s">
        <v>579</v>
      </c>
      <c r="L424" s="57" t="str">
        <f t="shared" si="6"/>
        <v>KongoloKongolo</v>
      </c>
      <c r="M424" s="58" t="s">
        <v>1262</v>
      </c>
      <c r="N424" s="58" t="s">
        <v>1263</v>
      </c>
    </row>
    <row r="425" spans="10:14" x14ac:dyDescent="0.35">
      <c r="J425" s="57" t="s">
        <v>579</v>
      </c>
      <c r="K425" s="57" t="s">
        <v>580</v>
      </c>
      <c r="L425" s="57" t="str">
        <f t="shared" si="6"/>
        <v>KongoloMbulula</v>
      </c>
      <c r="M425" s="57" t="s">
        <v>1262</v>
      </c>
      <c r="N425" s="57" t="s">
        <v>1264</v>
      </c>
    </row>
    <row r="426" spans="10:14" x14ac:dyDescent="0.35">
      <c r="J426" s="58" t="s">
        <v>586</v>
      </c>
      <c r="K426" s="58" t="s">
        <v>586</v>
      </c>
      <c r="L426" s="57" t="str">
        <f t="shared" si="6"/>
        <v>NyunzuNyunzu</v>
      </c>
      <c r="M426" s="58" t="s">
        <v>1272</v>
      </c>
      <c r="N426" s="58" t="s">
        <v>1273</v>
      </c>
    </row>
    <row r="427" spans="10:14" x14ac:dyDescent="0.35">
      <c r="J427" s="57" t="s">
        <v>377</v>
      </c>
      <c r="K427" s="57" t="s">
        <v>377</v>
      </c>
      <c r="L427" s="57" t="str">
        <f t="shared" si="6"/>
        <v>KabindaKabinda</v>
      </c>
      <c r="M427" s="57" t="s">
        <v>999</v>
      </c>
      <c r="N427" s="57" t="s">
        <v>1000</v>
      </c>
    </row>
    <row r="428" spans="10:14" x14ac:dyDescent="0.35">
      <c r="J428" s="58" t="s">
        <v>377</v>
      </c>
      <c r="K428" s="58" t="s">
        <v>378</v>
      </c>
      <c r="L428" s="57" t="str">
        <f t="shared" si="6"/>
        <v>KabindaKalonda Est</v>
      </c>
      <c r="M428" s="58" t="s">
        <v>999</v>
      </c>
      <c r="N428" s="58" t="s">
        <v>1001</v>
      </c>
    </row>
    <row r="429" spans="10:14" x14ac:dyDescent="0.35">
      <c r="J429" s="57" t="s">
        <v>377</v>
      </c>
      <c r="K429" s="57" t="s">
        <v>379</v>
      </c>
      <c r="L429" s="57" t="str">
        <f t="shared" si="6"/>
        <v>KabindaLudimbi Lukula</v>
      </c>
      <c r="M429" s="57" t="s">
        <v>999</v>
      </c>
      <c r="N429" s="57" t="s">
        <v>1002</v>
      </c>
    </row>
    <row r="430" spans="10:14" x14ac:dyDescent="0.35">
      <c r="J430" s="58" t="s">
        <v>389</v>
      </c>
      <c r="K430" s="58" t="s">
        <v>390</v>
      </c>
      <c r="L430" s="57" t="str">
        <f t="shared" si="6"/>
        <v>Mwene-DituMakota</v>
      </c>
      <c r="M430" s="58" t="s">
        <v>1014</v>
      </c>
      <c r="N430" s="58" t="s">
        <v>1015</v>
      </c>
    </row>
    <row r="431" spans="10:14" x14ac:dyDescent="0.35">
      <c r="J431" s="57" t="s">
        <v>389</v>
      </c>
      <c r="K431" s="57" t="s">
        <v>391</v>
      </c>
      <c r="L431" s="57" t="str">
        <f t="shared" si="6"/>
        <v>Mwene-DituMwene Ditu</v>
      </c>
      <c r="M431" s="57" t="s">
        <v>1014</v>
      </c>
      <c r="N431" s="57" t="s">
        <v>1016</v>
      </c>
    </row>
    <row r="432" spans="10:14" x14ac:dyDescent="0.35">
      <c r="J432" s="58" t="s">
        <v>384</v>
      </c>
      <c r="K432" s="58" t="s">
        <v>385</v>
      </c>
      <c r="L432" s="57" t="str">
        <f t="shared" si="6"/>
        <v>LuiluKalenda</v>
      </c>
      <c r="M432" s="58" t="s">
        <v>1009</v>
      </c>
      <c r="N432" s="58" t="s">
        <v>1010</v>
      </c>
    </row>
    <row r="433" spans="10:14" x14ac:dyDescent="0.35">
      <c r="J433" s="57" t="s">
        <v>384</v>
      </c>
      <c r="K433" s="57" t="s">
        <v>386</v>
      </c>
      <c r="L433" s="57" t="str">
        <f t="shared" si="6"/>
        <v>LuiluKanda Kanda</v>
      </c>
      <c r="M433" s="57" t="s">
        <v>1009</v>
      </c>
      <c r="N433" s="57" t="s">
        <v>1011</v>
      </c>
    </row>
    <row r="434" spans="10:14" x14ac:dyDescent="0.35">
      <c r="J434" s="58" t="s">
        <v>384</v>
      </c>
      <c r="K434" s="58" t="s">
        <v>387</v>
      </c>
      <c r="L434" s="57" t="str">
        <f t="shared" si="6"/>
        <v>LuiluLuputa</v>
      </c>
      <c r="M434" s="58" t="s">
        <v>1009</v>
      </c>
      <c r="N434" s="58" t="s">
        <v>1012</v>
      </c>
    </row>
    <row r="435" spans="10:14" x14ac:dyDescent="0.35">
      <c r="J435" s="57" t="s">
        <v>384</v>
      </c>
      <c r="K435" s="57" t="s">
        <v>388</v>
      </c>
      <c r="L435" s="57" t="str">
        <f t="shared" si="6"/>
        <v>LuiluWikong</v>
      </c>
      <c r="M435" s="57" t="s">
        <v>1009</v>
      </c>
      <c r="N435" s="57" t="s">
        <v>1013</v>
      </c>
    </row>
    <row r="436" spans="10:14" x14ac:dyDescent="0.35">
      <c r="J436" s="58" t="s">
        <v>380</v>
      </c>
      <c r="K436" s="58" t="s">
        <v>380</v>
      </c>
      <c r="L436" s="57" t="str">
        <f t="shared" si="6"/>
        <v>KamijiKamiji</v>
      </c>
      <c r="M436" s="58" t="s">
        <v>1003</v>
      </c>
      <c r="N436" s="58" t="s">
        <v>1004</v>
      </c>
    </row>
    <row r="437" spans="10:14" x14ac:dyDescent="0.35">
      <c r="J437" s="57" t="s">
        <v>392</v>
      </c>
      <c r="K437" s="57" t="s">
        <v>393</v>
      </c>
      <c r="L437" s="57" t="str">
        <f t="shared" si="6"/>
        <v>NgandajikaKalambayi Kabanga</v>
      </c>
      <c r="M437" s="57" t="s">
        <v>1017</v>
      </c>
      <c r="N437" s="57" t="s">
        <v>1018</v>
      </c>
    </row>
    <row r="438" spans="10:14" x14ac:dyDescent="0.35">
      <c r="J438" s="58" t="s">
        <v>392</v>
      </c>
      <c r="K438" s="58" t="s">
        <v>394</v>
      </c>
      <c r="L438" s="57" t="str">
        <f t="shared" si="6"/>
        <v>NgandajikaMulumba</v>
      </c>
      <c r="M438" s="58" t="s">
        <v>1017</v>
      </c>
      <c r="N438" s="58" t="s">
        <v>1019</v>
      </c>
    </row>
    <row r="439" spans="10:14" x14ac:dyDescent="0.35">
      <c r="J439" s="57" t="s">
        <v>392</v>
      </c>
      <c r="K439" s="57" t="s">
        <v>392</v>
      </c>
      <c r="L439" s="57" t="str">
        <f t="shared" si="6"/>
        <v>NgandajikaNgandajika</v>
      </c>
      <c r="M439" s="57" t="s">
        <v>1017</v>
      </c>
      <c r="N439" s="57" t="s">
        <v>1020</v>
      </c>
    </row>
    <row r="440" spans="10:14" x14ac:dyDescent="0.35">
      <c r="J440" s="58" t="s">
        <v>381</v>
      </c>
      <c r="K440" s="58" t="s">
        <v>382</v>
      </c>
      <c r="L440" s="57" t="str">
        <f t="shared" si="6"/>
        <v>LubaoKamana</v>
      </c>
      <c r="M440" s="58" t="s">
        <v>1005</v>
      </c>
      <c r="N440" s="58" t="s">
        <v>1006</v>
      </c>
    </row>
    <row r="441" spans="10:14" x14ac:dyDescent="0.35">
      <c r="J441" s="57" t="s">
        <v>381</v>
      </c>
      <c r="K441" s="57" t="s">
        <v>381</v>
      </c>
      <c r="L441" s="57" t="str">
        <f t="shared" si="6"/>
        <v>LubaoLubao</v>
      </c>
      <c r="M441" s="57" t="s">
        <v>1005</v>
      </c>
      <c r="N441" s="57" t="s">
        <v>1007</v>
      </c>
    </row>
    <row r="442" spans="10:14" x14ac:dyDescent="0.35">
      <c r="J442" s="58" t="s">
        <v>381</v>
      </c>
      <c r="K442" s="58" t="s">
        <v>383</v>
      </c>
      <c r="L442" s="57" t="str">
        <f t="shared" si="6"/>
        <v>LubaoTshofa</v>
      </c>
      <c r="M442" s="58" t="s">
        <v>1005</v>
      </c>
      <c r="N442" s="58" t="s">
        <v>1008</v>
      </c>
    </row>
    <row r="443" spans="10:14" x14ac:dyDescent="0.35">
      <c r="J443" s="57" t="s">
        <v>249</v>
      </c>
      <c r="K443" s="57" t="s">
        <v>250</v>
      </c>
      <c r="L443" s="57" t="str">
        <f t="shared" si="6"/>
        <v>Mbuji-MayiBipemba</v>
      </c>
      <c r="M443" s="57" t="s">
        <v>848</v>
      </c>
      <c r="N443" s="57" t="s">
        <v>849</v>
      </c>
    </row>
    <row r="444" spans="10:14" x14ac:dyDescent="0.35">
      <c r="J444" s="58" t="s">
        <v>249</v>
      </c>
      <c r="K444" s="58" t="s">
        <v>251</v>
      </c>
      <c r="L444" s="57" t="str">
        <f t="shared" si="6"/>
        <v>Mbuji-MayiBonzola</v>
      </c>
      <c r="M444" s="58" t="s">
        <v>848</v>
      </c>
      <c r="N444" s="58" t="s">
        <v>850</v>
      </c>
    </row>
    <row r="445" spans="10:14" x14ac:dyDescent="0.35">
      <c r="J445" s="57" t="s">
        <v>249</v>
      </c>
      <c r="K445" s="57" t="s">
        <v>252</v>
      </c>
      <c r="L445" s="57" t="str">
        <f t="shared" si="6"/>
        <v>Mbuji-MayiDibindi</v>
      </c>
      <c r="M445" s="57" t="s">
        <v>848</v>
      </c>
      <c r="N445" s="57" t="s">
        <v>851</v>
      </c>
    </row>
    <row r="446" spans="10:14" x14ac:dyDescent="0.35">
      <c r="J446" s="58" t="s">
        <v>249</v>
      </c>
      <c r="K446" s="58" t="s">
        <v>253</v>
      </c>
      <c r="L446" s="57" t="str">
        <f t="shared" si="6"/>
        <v>Mbuji-MayiDiulu</v>
      </c>
      <c r="M446" s="58" t="s">
        <v>848</v>
      </c>
      <c r="N446" s="58" t="s">
        <v>852</v>
      </c>
    </row>
    <row r="447" spans="10:14" x14ac:dyDescent="0.35">
      <c r="J447" s="57" t="s">
        <v>249</v>
      </c>
      <c r="K447" s="57" t="s">
        <v>254</v>
      </c>
      <c r="L447" s="57" t="str">
        <f t="shared" si="6"/>
        <v>Mbuji-MayiKansele</v>
      </c>
      <c r="M447" s="57" t="s">
        <v>848</v>
      </c>
      <c r="N447" s="57" t="s">
        <v>853</v>
      </c>
    </row>
    <row r="448" spans="10:14" x14ac:dyDescent="0.35">
      <c r="J448" s="58" t="s">
        <v>249</v>
      </c>
      <c r="K448" s="58" t="s">
        <v>255</v>
      </c>
      <c r="L448" s="57" t="str">
        <f t="shared" si="6"/>
        <v>Mbuji-MayiLubilanji</v>
      </c>
      <c r="M448" s="58" t="s">
        <v>848</v>
      </c>
      <c r="N448" s="58" t="s">
        <v>854</v>
      </c>
    </row>
    <row r="449" spans="10:14" x14ac:dyDescent="0.35">
      <c r="J449" s="57" t="s">
        <v>249</v>
      </c>
      <c r="K449" s="57" t="s">
        <v>256</v>
      </c>
      <c r="L449" s="57" t="str">
        <f t="shared" si="6"/>
        <v>Mbuji-MayiLukelenge</v>
      </c>
      <c r="M449" s="57" t="s">
        <v>848</v>
      </c>
      <c r="N449" s="57" t="s">
        <v>855</v>
      </c>
    </row>
    <row r="450" spans="10:14" x14ac:dyDescent="0.35">
      <c r="J450" s="58" t="s">
        <v>249</v>
      </c>
      <c r="K450" s="58" t="s">
        <v>257</v>
      </c>
      <c r="L450" s="57" t="str">
        <f t="shared" si="6"/>
        <v>Mbuji-MayiMpokolo</v>
      </c>
      <c r="M450" s="58" t="s">
        <v>848</v>
      </c>
      <c r="N450" s="58" t="s">
        <v>856</v>
      </c>
    </row>
    <row r="451" spans="10:14" x14ac:dyDescent="0.35">
      <c r="J451" s="57" t="s">
        <v>249</v>
      </c>
      <c r="K451" s="57" t="s">
        <v>258</v>
      </c>
      <c r="L451" s="57" t="str">
        <f t="shared" si="6"/>
        <v>Mbuji-MayiMuya</v>
      </c>
      <c r="M451" s="57" t="s">
        <v>848</v>
      </c>
      <c r="N451" s="57" t="s">
        <v>857</v>
      </c>
    </row>
    <row r="452" spans="10:14" x14ac:dyDescent="0.35">
      <c r="J452" s="58" t="s">
        <v>249</v>
      </c>
      <c r="K452" s="58" t="s">
        <v>259</v>
      </c>
      <c r="L452" s="57" t="str">
        <f t="shared" ref="L452:L515" si="7">J452&amp;K452</f>
        <v>Mbuji-MayiNzaba</v>
      </c>
      <c r="M452" s="58" t="s">
        <v>848</v>
      </c>
      <c r="N452" s="58" t="s">
        <v>858</v>
      </c>
    </row>
    <row r="453" spans="10:14" x14ac:dyDescent="0.35">
      <c r="J453" s="57" t="s">
        <v>262</v>
      </c>
      <c r="K453" s="57" t="s">
        <v>263</v>
      </c>
      <c r="L453" s="57" t="str">
        <f t="shared" si="7"/>
        <v>TshilengeKasansa</v>
      </c>
      <c r="M453" s="57" t="s">
        <v>862</v>
      </c>
      <c r="N453" s="57" t="s">
        <v>863</v>
      </c>
    </row>
    <row r="454" spans="10:14" x14ac:dyDescent="0.35">
      <c r="J454" s="58" t="s">
        <v>262</v>
      </c>
      <c r="K454" s="58" t="s">
        <v>262</v>
      </c>
      <c r="L454" s="57" t="str">
        <f t="shared" si="7"/>
        <v>TshilengeTshilenge</v>
      </c>
      <c r="M454" s="58" t="s">
        <v>862</v>
      </c>
      <c r="N454" s="58" t="s">
        <v>864</v>
      </c>
    </row>
    <row r="455" spans="10:14" x14ac:dyDescent="0.35">
      <c r="J455" s="57" t="s">
        <v>260</v>
      </c>
      <c r="K455" s="57" t="s">
        <v>261</v>
      </c>
      <c r="L455" s="57" t="str">
        <f t="shared" si="7"/>
        <v>MiabiCilundu</v>
      </c>
      <c r="M455" s="57" t="s">
        <v>859</v>
      </c>
      <c r="N455" s="57" t="s">
        <v>860</v>
      </c>
    </row>
    <row r="456" spans="10:14" x14ac:dyDescent="0.35">
      <c r="J456" s="58" t="s">
        <v>260</v>
      </c>
      <c r="K456" s="58" t="s">
        <v>260</v>
      </c>
      <c r="L456" s="57" t="str">
        <f t="shared" si="7"/>
        <v>MiabiMiabi</v>
      </c>
      <c r="M456" s="58" t="s">
        <v>859</v>
      </c>
      <c r="N456" s="58" t="s">
        <v>861</v>
      </c>
    </row>
    <row r="457" spans="10:14" x14ac:dyDescent="0.35">
      <c r="J457" s="57" t="s">
        <v>241</v>
      </c>
      <c r="K457" s="57" t="s">
        <v>242</v>
      </c>
      <c r="L457" s="57" t="str">
        <f t="shared" si="7"/>
        <v>Kabeya-KamwangaKabeya Kamuanga</v>
      </c>
      <c r="M457" s="57" t="s">
        <v>841</v>
      </c>
      <c r="N457" s="57" t="s">
        <v>842</v>
      </c>
    </row>
    <row r="458" spans="10:14" x14ac:dyDescent="0.35">
      <c r="J458" s="58" t="s">
        <v>246</v>
      </c>
      <c r="K458" s="58" t="s">
        <v>247</v>
      </c>
      <c r="L458" s="57" t="str">
        <f t="shared" si="7"/>
        <v>LupatapataMukumbi</v>
      </c>
      <c r="M458" s="58" t="s">
        <v>845</v>
      </c>
      <c r="N458" s="58" t="s">
        <v>846</v>
      </c>
    </row>
    <row r="459" spans="10:14" x14ac:dyDescent="0.35">
      <c r="J459" s="57" t="s">
        <v>246</v>
      </c>
      <c r="K459" s="57" t="s">
        <v>248</v>
      </c>
      <c r="L459" s="57" t="str">
        <f t="shared" si="7"/>
        <v>LupatapataTshishimbi</v>
      </c>
      <c r="M459" s="57" t="s">
        <v>845</v>
      </c>
      <c r="N459" s="57" t="s">
        <v>847</v>
      </c>
    </row>
    <row r="460" spans="10:14" x14ac:dyDescent="0.35">
      <c r="J460" s="58" t="s">
        <v>243</v>
      </c>
      <c r="K460" s="58" t="s">
        <v>244</v>
      </c>
      <c r="L460" s="57" t="str">
        <f t="shared" si="7"/>
        <v>KatandaBibanga</v>
      </c>
      <c r="M460" s="58" t="s">
        <v>843</v>
      </c>
      <c r="N460" s="58" t="s">
        <v>844</v>
      </c>
    </row>
    <row r="461" spans="10:14" x14ac:dyDescent="0.35">
      <c r="J461" s="57" t="s">
        <v>243</v>
      </c>
      <c r="K461" s="57" t="s">
        <v>245</v>
      </c>
      <c r="L461" s="57" t="str">
        <f t="shared" si="7"/>
        <v>KatandaTshitenge</v>
      </c>
      <c r="M461" s="57" t="s">
        <v>843</v>
      </c>
      <c r="N461" s="57" t="s">
        <v>3637</v>
      </c>
    </row>
    <row r="462" spans="10:14" x14ac:dyDescent="0.35">
      <c r="J462" s="58" t="s">
        <v>519</v>
      </c>
      <c r="K462" s="58" t="s">
        <v>519</v>
      </c>
      <c r="L462" s="57" t="str">
        <f t="shared" si="7"/>
        <v>LusamboLusambo</v>
      </c>
      <c r="M462" s="58" t="s">
        <v>1186</v>
      </c>
      <c r="N462" s="58" t="s">
        <v>1187</v>
      </c>
    </row>
    <row r="463" spans="10:14" x14ac:dyDescent="0.35">
      <c r="J463" s="57" t="s">
        <v>519</v>
      </c>
      <c r="K463" s="57" t="s">
        <v>520</v>
      </c>
      <c r="L463" s="57" t="str">
        <f t="shared" si="7"/>
        <v>LusamboOtoto</v>
      </c>
      <c r="M463" s="57" t="s">
        <v>1186</v>
      </c>
      <c r="N463" s="57" t="s">
        <v>1188</v>
      </c>
    </row>
    <row r="464" spans="10:14" x14ac:dyDescent="0.35">
      <c r="J464" s="58" t="s">
        <v>519</v>
      </c>
      <c r="K464" s="58" t="s">
        <v>521</v>
      </c>
      <c r="L464" s="57" t="str">
        <f t="shared" si="7"/>
        <v>LusamboPania Mutombo</v>
      </c>
      <c r="M464" s="58" t="s">
        <v>1186</v>
      </c>
      <c r="N464" s="58" t="s">
        <v>1189</v>
      </c>
    </row>
    <row r="465" spans="10:14" x14ac:dyDescent="0.35">
      <c r="J465" s="57" t="s">
        <v>510</v>
      </c>
      <c r="K465" s="57" t="s">
        <v>510</v>
      </c>
      <c r="L465" s="57" t="str">
        <f t="shared" si="7"/>
        <v>LodjaLodja</v>
      </c>
      <c r="M465" s="57" t="s">
        <v>1175</v>
      </c>
      <c r="N465" s="57" t="s">
        <v>1176</v>
      </c>
    </row>
    <row r="466" spans="10:14" x14ac:dyDescent="0.35">
      <c r="J466" s="58" t="s">
        <v>510</v>
      </c>
      <c r="K466" s="58" t="s">
        <v>511</v>
      </c>
      <c r="L466" s="57" t="str">
        <f t="shared" si="7"/>
        <v>LodjaOmendjadi</v>
      </c>
      <c r="M466" s="58" t="s">
        <v>1175</v>
      </c>
      <c r="N466" s="58" t="s">
        <v>1177</v>
      </c>
    </row>
    <row r="467" spans="10:14" x14ac:dyDescent="0.35">
      <c r="J467" s="57" t="s">
        <v>510</v>
      </c>
      <c r="K467" s="57" t="s">
        <v>512</v>
      </c>
      <c r="L467" s="57" t="str">
        <f t="shared" si="7"/>
        <v>LodjaVanga Kete</v>
      </c>
      <c r="M467" s="57" t="s">
        <v>1175</v>
      </c>
      <c r="N467" s="57" t="s">
        <v>1178</v>
      </c>
    </row>
    <row r="468" spans="10:14" x14ac:dyDescent="0.35">
      <c r="J468" s="58" t="s">
        <v>508</v>
      </c>
      <c r="K468" s="58" t="s">
        <v>509</v>
      </c>
      <c r="L468" s="57" t="str">
        <f t="shared" si="7"/>
        <v>KoleBena Dibele</v>
      </c>
      <c r="M468" s="58" t="s">
        <v>1172</v>
      </c>
      <c r="N468" s="58" t="s">
        <v>1173</v>
      </c>
    </row>
    <row r="469" spans="10:14" x14ac:dyDescent="0.35">
      <c r="J469" s="57" t="s">
        <v>508</v>
      </c>
      <c r="K469" s="57" t="s">
        <v>508</v>
      </c>
      <c r="L469" s="57" t="str">
        <f t="shared" si="7"/>
        <v>KoleKole</v>
      </c>
      <c r="M469" s="57" t="s">
        <v>1172</v>
      </c>
      <c r="N469" s="57" t="s">
        <v>1174</v>
      </c>
    </row>
    <row r="470" spans="10:14" x14ac:dyDescent="0.35">
      <c r="J470" s="58" t="s">
        <v>513</v>
      </c>
      <c r="K470" s="58" t="s">
        <v>513</v>
      </c>
      <c r="L470" s="57" t="str">
        <f t="shared" si="7"/>
        <v>LomelaLomela</v>
      </c>
      <c r="M470" s="58" t="s">
        <v>1179</v>
      </c>
      <c r="N470" s="58" t="s">
        <v>1180</v>
      </c>
    </row>
    <row r="471" spans="10:14" x14ac:dyDescent="0.35">
      <c r="J471" s="57" t="s">
        <v>513</v>
      </c>
      <c r="K471" s="57" t="s">
        <v>514</v>
      </c>
      <c r="L471" s="57" t="str">
        <f t="shared" si="7"/>
        <v>LomelaTshudi Loto</v>
      </c>
      <c r="M471" s="57" t="s">
        <v>1179</v>
      </c>
      <c r="N471" s="57" t="s">
        <v>1181</v>
      </c>
    </row>
    <row r="472" spans="10:14" x14ac:dyDescent="0.35">
      <c r="J472" s="58" t="s">
        <v>505</v>
      </c>
      <c r="K472" s="58" t="s">
        <v>506</v>
      </c>
      <c r="L472" s="57" t="str">
        <f t="shared" si="7"/>
        <v>Katako KombeDjalo Djeka</v>
      </c>
      <c r="M472" s="58" t="s">
        <v>1168</v>
      </c>
      <c r="N472" s="58" t="s">
        <v>1169</v>
      </c>
    </row>
    <row r="473" spans="10:14" x14ac:dyDescent="0.35">
      <c r="J473" s="57" t="s">
        <v>505</v>
      </c>
      <c r="K473" s="57" t="s">
        <v>505</v>
      </c>
      <c r="L473" s="57" t="str">
        <f t="shared" si="7"/>
        <v>Katako KombeKatako Kombe</v>
      </c>
      <c r="M473" s="57" t="s">
        <v>1168</v>
      </c>
      <c r="N473" s="57" t="s">
        <v>1170</v>
      </c>
    </row>
    <row r="474" spans="10:14" x14ac:dyDescent="0.35">
      <c r="J474" s="58" t="s">
        <v>505</v>
      </c>
      <c r="K474" s="58" t="s">
        <v>507</v>
      </c>
      <c r="L474" s="57" t="str">
        <f t="shared" si="7"/>
        <v>Katako KombeWembo Nyama</v>
      </c>
      <c r="M474" s="58" t="s">
        <v>1168</v>
      </c>
      <c r="N474" s="58" t="s">
        <v>1171</v>
      </c>
    </row>
    <row r="475" spans="10:14" x14ac:dyDescent="0.35">
      <c r="J475" s="57" t="s">
        <v>515</v>
      </c>
      <c r="K475" s="57" t="s">
        <v>516</v>
      </c>
      <c r="L475" s="57" t="str">
        <f t="shared" si="7"/>
        <v>LubefuDikungu</v>
      </c>
      <c r="M475" s="57" t="s">
        <v>1182</v>
      </c>
      <c r="N475" s="57" t="s">
        <v>1183</v>
      </c>
    </row>
    <row r="476" spans="10:14" x14ac:dyDescent="0.35">
      <c r="J476" s="58" t="s">
        <v>515</v>
      </c>
      <c r="K476" s="58" t="s">
        <v>517</v>
      </c>
      <c r="L476" s="57" t="str">
        <f t="shared" si="7"/>
        <v>LubefuMinga</v>
      </c>
      <c r="M476" s="58" t="s">
        <v>1182</v>
      </c>
      <c r="N476" s="58" t="s">
        <v>1184</v>
      </c>
    </row>
    <row r="477" spans="10:14" x14ac:dyDescent="0.35">
      <c r="J477" s="57" t="s">
        <v>515</v>
      </c>
      <c r="K477" s="57" t="s">
        <v>518</v>
      </c>
      <c r="L477" s="57" t="str">
        <f t="shared" si="7"/>
        <v>LubefuTshumbe</v>
      </c>
      <c r="M477" s="57" t="s">
        <v>1182</v>
      </c>
      <c r="N477" s="57" t="s">
        <v>1185</v>
      </c>
    </row>
    <row r="478" spans="10:14" x14ac:dyDescent="0.35">
      <c r="J478" s="58" t="s">
        <v>224</v>
      </c>
      <c r="K478" s="58" t="s">
        <v>225</v>
      </c>
      <c r="L478" s="57" t="str">
        <f t="shared" si="7"/>
        <v>KanangaBobozo</v>
      </c>
      <c r="M478" s="58" t="s">
        <v>827</v>
      </c>
      <c r="N478" s="58" t="s">
        <v>828</v>
      </c>
    </row>
    <row r="479" spans="10:14" x14ac:dyDescent="0.35">
      <c r="J479" s="57" t="s">
        <v>224</v>
      </c>
      <c r="K479" s="57" t="s">
        <v>224</v>
      </c>
      <c r="L479" s="57" t="str">
        <f t="shared" si="7"/>
        <v>KanangaKananga</v>
      </c>
      <c r="M479" s="57" t="s">
        <v>827</v>
      </c>
      <c r="N479" s="57" t="s">
        <v>3638</v>
      </c>
    </row>
    <row r="480" spans="10:14" x14ac:dyDescent="0.35">
      <c r="J480" s="58" t="s">
        <v>224</v>
      </c>
      <c r="K480" s="58" t="s">
        <v>226</v>
      </c>
      <c r="L480" s="57" t="str">
        <f t="shared" si="7"/>
        <v>KanangaKatoka</v>
      </c>
      <c r="M480" s="58" t="s">
        <v>827</v>
      </c>
      <c r="N480" s="58" t="s">
        <v>829</v>
      </c>
    </row>
    <row r="481" spans="10:14" x14ac:dyDescent="0.35">
      <c r="J481" s="57" t="s">
        <v>224</v>
      </c>
      <c r="K481" s="57" t="s">
        <v>227</v>
      </c>
      <c r="L481" s="57" t="str">
        <f t="shared" si="7"/>
        <v>KanangaLukonga</v>
      </c>
      <c r="M481" s="57" t="s">
        <v>827</v>
      </c>
      <c r="N481" s="57" t="s">
        <v>830</v>
      </c>
    </row>
    <row r="482" spans="10:14" x14ac:dyDescent="0.35">
      <c r="J482" s="58" t="s">
        <v>224</v>
      </c>
      <c r="K482" s="58" t="s">
        <v>228</v>
      </c>
      <c r="L482" s="57" t="str">
        <f t="shared" si="7"/>
        <v>KanangaNdesha</v>
      </c>
      <c r="M482" s="58" t="s">
        <v>827</v>
      </c>
      <c r="N482" s="58" t="s">
        <v>831</v>
      </c>
    </row>
    <row r="483" spans="10:14" x14ac:dyDescent="0.35">
      <c r="J483" s="57" t="s">
        <v>224</v>
      </c>
      <c r="K483" s="57" t="s">
        <v>229</v>
      </c>
      <c r="L483" s="57" t="str">
        <f t="shared" si="7"/>
        <v>KanangaTshikaji</v>
      </c>
      <c r="M483" s="57" t="s">
        <v>827</v>
      </c>
      <c r="N483" s="57" t="s">
        <v>3639</v>
      </c>
    </row>
    <row r="484" spans="10:14" x14ac:dyDescent="0.35">
      <c r="J484" s="58" t="s">
        <v>215</v>
      </c>
      <c r="K484" s="58" t="s">
        <v>216</v>
      </c>
      <c r="L484" s="57" t="str">
        <f t="shared" si="7"/>
        <v>DibayaBunkonde</v>
      </c>
      <c r="M484" s="58" t="s">
        <v>818</v>
      </c>
      <c r="N484" s="58" t="s">
        <v>3640</v>
      </c>
    </row>
    <row r="485" spans="10:14" x14ac:dyDescent="0.35">
      <c r="J485" s="57" t="s">
        <v>215</v>
      </c>
      <c r="K485" s="57" t="s">
        <v>215</v>
      </c>
      <c r="L485" s="57" t="str">
        <f t="shared" si="7"/>
        <v>DibayaDibaya</v>
      </c>
      <c r="M485" s="57" t="s">
        <v>818</v>
      </c>
      <c r="N485" s="57" t="s">
        <v>819</v>
      </c>
    </row>
    <row r="486" spans="10:14" x14ac:dyDescent="0.35">
      <c r="J486" s="58" t="s">
        <v>215</v>
      </c>
      <c r="K486" s="58" t="s">
        <v>217</v>
      </c>
      <c r="L486" s="57" t="str">
        <f t="shared" si="7"/>
        <v>DibayaLubondaie</v>
      </c>
      <c r="M486" s="58" t="s">
        <v>818</v>
      </c>
      <c r="N486" s="58" t="s">
        <v>820</v>
      </c>
    </row>
    <row r="487" spans="10:14" x14ac:dyDescent="0.35">
      <c r="J487" s="57" t="s">
        <v>215</v>
      </c>
      <c r="K487" s="57" t="s">
        <v>218</v>
      </c>
      <c r="L487" s="57" t="str">
        <f t="shared" si="7"/>
        <v>DibayaTshikula</v>
      </c>
      <c r="M487" s="57" t="s">
        <v>818</v>
      </c>
      <c r="N487" s="57" t="s">
        <v>821</v>
      </c>
    </row>
    <row r="488" spans="10:14" x14ac:dyDescent="0.35">
      <c r="J488" s="58" t="s">
        <v>236</v>
      </c>
      <c r="K488" s="58" t="s">
        <v>237</v>
      </c>
      <c r="L488" s="57" t="str">
        <f t="shared" si="7"/>
        <v>LuizaLuambo</v>
      </c>
      <c r="M488" s="58" t="s">
        <v>836</v>
      </c>
      <c r="N488" s="58" t="s">
        <v>3641</v>
      </c>
    </row>
    <row r="489" spans="10:14" x14ac:dyDescent="0.35">
      <c r="J489" s="57" t="s">
        <v>236</v>
      </c>
      <c r="K489" s="57" t="s">
        <v>236</v>
      </c>
      <c r="L489" s="57" t="str">
        <f t="shared" si="7"/>
        <v>LuizaLuiza</v>
      </c>
      <c r="M489" s="57" t="s">
        <v>836</v>
      </c>
      <c r="N489" s="57" t="s">
        <v>837</v>
      </c>
    </row>
    <row r="490" spans="10:14" x14ac:dyDescent="0.35">
      <c r="J490" s="58" t="s">
        <v>236</v>
      </c>
      <c r="K490" s="58" t="s">
        <v>238</v>
      </c>
      <c r="L490" s="57" t="str">
        <f t="shared" si="7"/>
        <v>LuizaMasuika</v>
      </c>
      <c r="M490" s="58" t="s">
        <v>836</v>
      </c>
      <c r="N490" s="58" t="s">
        <v>838</v>
      </c>
    </row>
    <row r="491" spans="10:14" x14ac:dyDescent="0.35">
      <c r="J491" s="57" t="s">
        <v>236</v>
      </c>
      <c r="K491" s="57" t="s">
        <v>239</v>
      </c>
      <c r="L491" s="57" t="str">
        <f t="shared" si="7"/>
        <v>LuizaYangala</v>
      </c>
      <c r="M491" s="57" t="s">
        <v>836</v>
      </c>
      <c r="N491" s="57" t="s">
        <v>839</v>
      </c>
    </row>
    <row r="492" spans="10:14" x14ac:dyDescent="0.35">
      <c r="J492" s="58" t="s">
        <v>230</v>
      </c>
      <c r="K492" s="58" t="s">
        <v>231</v>
      </c>
      <c r="L492" s="57" t="str">
        <f t="shared" si="7"/>
        <v>KazumbaBilomba</v>
      </c>
      <c r="M492" s="58" t="s">
        <v>832</v>
      </c>
      <c r="N492" s="58" t="s">
        <v>833</v>
      </c>
    </row>
    <row r="493" spans="10:14" x14ac:dyDescent="0.35">
      <c r="J493" s="57" t="s">
        <v>230</v>
      </c>
      <c r="K493" s="57" t="s">
        <v>232</v>
      </c>
      <c r="L493" s="57" t="str">
        <f t="shared" si="7"/>
        <v>KazumbaKalomba</v>
      </c>
      <c r="M493" s="57" t="s">
        <v>832</v>
      </c>
      <c r="N493" s="57" t="s">
        <v>3642</v>
      </c>
    </row>
    <row r="494" spans="10:14" x14ac:dyDescent="0.35">
      <c r="J494" s="58" t="s">
        <v>230</v>
      </c>
      <c r="K494" s="58" t="s">
        <v>233</v>
      </c>
      <c r="L494" s="57" t="str">
        <f t="shared" si="7"/>
        <v>KazumbaMikalayi</v>
      </c>
      <c r="M494" s="58" t="s">
        <v>832</v>
      </c>
      <c r="N494" s="58" t="s">
        <v>3643</v>
      </c>
    </row>
    <row r="495" spans="10:14" x14ac:dyDescent="0.35">
      <c r="J495" s="57" t="s">
        <v>230</v>
      </c>
      <c r="K495" s="57" t="s">
        <v>234</v>
      </c>
      <c r="L495" s="57" t="str">
        <f t="shared" si="7"/>
        <v>KazumbaNdekesha</v>
      </c>
      <c r="M495" s="57" t="s">
        <v>832</v>
      </c>
      <c r="N495" s="57" t="s">
        <v>834</v>
      </c>
    </row>
    <row r="496" spans="10:14" x14ac:dyDescent="0.35">
      <c r="J496" s="58" t="s">
        <v>230</v>
      </c>
      <c r="K496" s="58" t="s">
        <v>235</v>
      </c>
      <c r="L496" s="57" t="str">
        <f t="shared" si="7"/>
        <v>KazumbaTshibala</v>
      </c>
      <c r="M496" s="58" t="s">
        <v>832</v>
      </c>
      <c r="N496" s="58" t="s">
        <v>835</v>
      </c>
    </row>
    <row r="497" spans="10:14" x14ac:dyDescent="0.35">
      <c r="J497" s="57" t="s">
        <v>212</v>
      </c>
      <c r="K497" s="57" t="s">
        <v>213</v>
      </c>
      <c r="L497" s="57" t="str">
        <f t="shared" si="7"/>
        <v>DembaBena Leka</v>
      </c>
      <c r="M497" s="57" t="s">
        <v>815</v>
      </c>
      <c r="N497" s="57" t="s">
        <v>3644</v>
      </c>
    </row>
    <row r="498" spans="10:14" x14ac:dyDescent="0.35">
      <c r="J498" s="58" t="s">
        <v>212</v>
      </c>
      <c r="K498" s="58" t="s">
        <v>212</v>
      </c>
      <c r="L498" s="57" t="str">
        <f t="shared" si="7"/>
        <v>DembaDemba</v>
      </c>
      <c r="M498" s="58" t="s">
        <v>815</v>
      </c>
      <c r="N498" s="58" t="s">
        <v>816</v>
      </c>
    </row>
    <row r="499" spans="10:14" x14ac:dyDescent="0.35">
      <c r="J499" s="57" t="s">
        <v>212</v>
      </c>
      <c r="K499" s="57" t="s">
        <v>214</v>
      </c>
      <c r="L499" s="57" t="str">
        <f t="shared" si="7"/>
        <v>DembaMutoto</v>
      </c>
      <c r="M499" s="57" t="s">
        <v>815</v>
      </c>
      <c r="N499" s="57" t="s">
        <v>817</v>
      </c>
    </row>
    <row r="500" spans="10:14" x14ac:dyDescent="0.35">
      <c r="J500" s="58" t="s">
        <v>219</v>
      </c>
      <c r="K500" s="58" t="s">
        <v>220</v>
      </c>
      <c r="L500" s="57" t="str">
        <f t="shared" si="7"/>
        <v>DimbelengeBena Tshiadi</v>
      </c>
      <c r="M500" s="58" t="s">
        <v>822</v>
      </c>
      <c r="N500" s="58" t="s">
        <v>823</v>
      </c>
    </row>
    <row r="501" spans="10:14" x14ac:dyDescent="0.35">
      <c r="J501" s="57" t="s">
        <v>219</v>
      </c>
      <c r="K501" s="57" t="s">
        <v>221</v>
      </c>
      <c r="L501" s="57" t="str">
        <f t="shared" si="7"/>
        <v>DimbelengeKatende</v>
      </c>
      <c r="M501" s="57" t="s">
        <v>822</v>
      </c>
      <c r="N501" s="57" t="s">
        <v>824</v>
      </c>
    </row>
    <row r="502" spans="10:14" x14ac:dyDescent="0.35">
      <c r="J502" s="58" t="s">
        <v>219</v>
      </c>
      <c r="K502" s="58" t="s">
        <v>222</v>
      </c>
      <c r="L502" s="57" t="str">
        <f t="shared" si="7"/>
        <v>DimbelengeLubunga</v>
      </c>
      <c r="M502" s="58" t="s">
        <v>822</v>
      </c>
      <c r="N502" s="58" t="s">
        <v>825</v>
      </c>
    </row>
    <row r="503" spans="10:14" x14ac:dyDescent="0.35">
      <c r="J503" s="57" t="s">
        <v>219</v>
      </c>
      <c r="K503" s="57" t="s">
        <v>223</v>
      </c>
      <c r="L503" s="57" t="str">
        <f t="shared" si="7"/>
        <v>DimbelengeMuetshi</v>
      </c>
      <c r="M503" s="57" t="s">
        <v>822</v>
      </c>
      <c r="N503" s="57" t="s">
        <v>826</v>
      </c>
    </row>
    <row r="504" spans="10:14" x14ac:dyDescent="0.35">
      <c r="J504" s="58" t="s">
        <v>197</v>
      </c>
      <c r="K504" s="58" t="s">
        <v>198</v>
      </c>
      <c r="L504" s="57" t="str">
        <f t="shared" si="7"/>
        <v>KamoniaKalonda Ouest</v>
      </c>
      <c r="M504" s="58" t="s">
        <v>800</v>
      </c>
      <c r="N504" s="58" t="s">
        <v>801</v>
      </c>
    </row>
    <row r="505" spans="10:14" x14ac:dyDescent="0.35">
      <c r="J505" s="57" t="s">
        <v>197</v>
      </c>
      <c r="K505" s="57" t="s">
        <v>197</v>
      </c>
      <c r="L505" s="57" t="str">
        <f t="shared" si="7"/>
        <v>KamoniaKamonia</v>
      </c>
      <c r="M505" s="57" t="s">
        <v>800</v>
      </c>
      <c r="N505" s="57" t="s">
        <v>3645</v>
      </c>
    </row>
    <row r="506" spans="10:14" x14ac:dyDescent="0.35">
      <c r="J506" s="58" t="s">
        <v>197</v>
      </c>
      <c r="K506" s="58" t="s">
        <v>199</v>
      </c>
      <c r="L506" s="57" t="str">
        <f t="shared" si="7"/>
        <v>KamoniaKamwesha</v>
      </c>
      <c r="M506" s="58" t="s">
        <v>800</v>
      </c>
      <c r="N506" s="58" t="s">
        <v>3646</v>
      </c>
    </row>
    <row r="507" spans="10:14" x14ac:dyDescent="0.35">
      <c r="J507" s="57" t="s">
        <v>197</v>
      </c>
      <c r="K507" s="57" t="s">
        <v>200</v>
      </c>
      <c r="L507" s="57" t="str">
        <f t="shared" si="7"/>
        <v>KamoniaKanzala</v>
      </c>
      <c r="M507" s="57" t="s">
        <v>800</v>
      </c>
      <c r="N507" s="57" t="s">
        <v>802</v>
      </c>
    </row>
    <row r="508" spans="10:14" x14ac:dyDescent="0.35">
      <c r="J508" s="58" t="s">
        <v>197</v>
      </c>
      <c r="K508" s="58" t="s">
        <v>201</v>
      </c>
      <c r="L508" s="57" t="str">
        <f t="shared" si="7"/>
        <v>KamoniaKitangwa</v>
      </c>
      <c r="M508" s="58" t="s">
        <v>800</v>
      </c>
      <c r="N508" s="58" t="s">
        <v>803</v>
      </c>
    </row>
    <row r="509" spans="10:14" x14ac:dyDescent="0.35">
      <c r="J509" s="57" t="s">
        <v>197</v>
      </c>
      <c r="K509" s="57" t="s">
        <v>202</v>
      </c>
      <c r="L509" s="57" t="str">
        <f t="shared" si="7"/>
        <v>KamoniaMutena</v>
      </c>
      <c r="M509" s="57" t="s">
        <v>800</v>
      </c>
      <c r="N509" s="57" t="s">
        <v>804</v>
      </c>
    </row>
    <row r="510" spans="10:14" x14ac:dyDescent="0.35">
      <c r="J510" s="58" t="s">
        <v>197</v>
      </c>
      <c r="K510" s="58" t="s">
        <v>203</v>
      </c>
      <c r="L510" s="57" t="str">
        <f t="shared" si="7"/>
        <v>KamoniaNyanga</v>
      </c>
      <c r="M510" s="58" t="s">
        <v>800</v>
      </c>
      <c r="N510" s="58" t="s">
        <v>805</v>
      </c>
    </row>
    <row r="511" spans="10:14" x14ac:dyDescent="0.35">
      <c r="J511" s="57" t="s">
        <v>197</v>
      </c>
      <c r="K511" s="57" t="s">
        <v>204</v>
      </c>
      <c r="L511" s="57" t="str">
        <f t="shared" si="7"/>
        <v>KamoniaTshikapa</v>
      </c>
      <c r="M511" s="57" t="s">
        <v>800</v>
      </c>
      <c r="N511" s="57" t="s">
        <v>806</v>
      </c>
    </row>
    <row r="512" spans="10:14" x14ac:dyDescent="0.35">
      <c r="J512" s="58" t="s">
        <v>205</v>
      </c>
      <c r="K512" s="58" t="s">
        <v>205</v>
      </c>
      <c r="L512" s="57" t="str">
        <f t="shared" si="7"/>
        <v>LueboLuebo</v>
      </c>
      <c r="M512" s="58" t="s">
        <v>807</v>
      </c>
      <c r="N512" s="58" t="s">
        <v>808</v>
      </c>
    </row>
    <row r="513" spans="10:14" x14ac:dyDescent="0.35">
      <c r="J513" s="57" t="s">
        <v>205</v>
      </c>
      <c r="K513" s="57" t="s">
        <v>206</v>
      </c>
      <c r="L513" s="57" t="str">
        <f t="shared" si="7"/>
        <v>LueboNdjoko-Mpunda</v>
      </c>
      <c r="M513" s="57" t="s">
        <v>807</v>
      </c>
      <c r="N513" s="57" t="s">
        <v>3647</v>
      </c>
    </row>
    <row r="514" spans="10:14" x14ac:dyDescent="0.35">
      <c r="J514" s="58" t="s">
        <v>194</v>
      </c>
      <c r="K514" s="58" t="s">
        <v>195</v>
      </c>
      <c r="L514" s="57" t="str">
        <f t="shared" si="7"/>
        <v>IleboBanga Lubaka</v>
      </c>
      <c r="M514" s="58" t="s">
        <v>796</v>
      </c>
      <c r="N514" s="58" t="s">
        <v>797</v>
      </c>
    </row>
    <row r="515" spans="10:14" x14ac:dyDescent="0.35">
      <c r="J515" s="57" t="s">
        <v>194</v>
      </c>
      <c r="K515" s="57" t="s">
        <v>194</v>
      </c>
      <c r="L515" s="57" t="str">
        <f t="shared" si="7"/>
        <v>IleboIlebo</v>
      </c>
      <c r="M515" s="57" t="s">
        <v>796</v>
      </c>
      <c r="N515" s="57" t="s">
        <v>798</v>
      </c>
    </row>
    <row r="516" spans="10:14" x14ac:dyDescent="0.35">
      <c r="J516" s="58" t="s">
        <v>194</v>
      </c>
      <c r="K516" s="58" t="s">
        <v>196</v>
      </c>
      <c r="L516" s="57" t="str">
        <f t="shared" ref="L516:L521" si="8">J516&amp;K516</f>
        <v>IleboMikope</v>
      </c>
      <c r="M516" s="58" t="s">
        <v>796</v>
      </c>
      <c r="N516" s="58" t="s">
        <v>799</v>
      </c>
    </row>
    <row r="517" spans="10:14" x14ac:dyDescent="0.35">
      <c r="J517" s="57" t="s">
        <v>207</v>
      </c>
      <c r="K517" s="57" t="s">
        <v>208</v>
      </c>
      <c r="L517" s="57" t="str">
        <f t="shared" si="8"/>
        <v>MwekaBulape</v>
      </c>
      <c r="M517" s="57" t="s">
        <v>809</v>
      </c>
      <c r="N517" s="57" t="s">
        <v>810</v>
      </c>
    </row>
    <row r="518" spans="10:14" x14ac:dyDescent="0.35">
      <c r="J518" s="58" t="s">
        <v>207</v>
      </c>
      <c r="K518" s="58" t="s">
        <v>209</v>
      </c>
      <c r="L518" s="57" t="str">
        <f t="shared" si="8"/>
        <v>MwekaKakenge</v>
      </c>
      <c r="M518" s="58" t="s">
        <v>809</v>
      </c>
      <c r="N518" s="58" t="s">
        <v>811</v>
      </c>
    </row>
    <row r="519" spans="10:14" x14ac:dyDescent="0.35">
      <c r="J519" s="57" t="s">
        <v>207</v>
      </c>
      <c r="K519" s="57" t="s">
        <v>210</v>
      </c>
      <c r="L519" s="57" t="str">
        <f t="shared" si="8"/>
        <v>MwekaMushenge</v>
      </c>
      <c r="M519" s="57" t="s">
        <v>809</v>
      </c>
      <c r="N519" s="57" t="s">
        <v>812</v>
      </c>
    </row>
    <row r="520" spans="10:14" x14ac:dyDescent="0.35">
      <c r="J520" s="58" t="s">
        <v>207</v>
      </c>
      <c r="K520" s="58" t="s">
        <v>207</v>
      </c>
      <c r="L520" s="57" t="str">
        <f t="shared" si="8"/>
        <v>MwekaMweka</v>
      </c>
      <c r="M520" s="58" t="s">
        <v>809</v>
      </c>
      <c r="N520" s="58" t="s">
        <v>813</v>
      </c>
    </row>
    <row r="521" spans="10:14" x14ac:dyDescent="0.35">
      <c r="J521" s="59" t="s">
        <v>193</v>
      </c>
      <c r="K521" s="59" t="s">
        <v>193</v>
      </c>
      <c r="L521" s="57" t="str">
        <f t="shared" si="8"/>
        <v>DekeseDekese</v>
      </c>
      <c r="M521" s="59" t="s">
        <v>794</v>
      </c>
      <c r="N521" s="59" t="s">
        <v>795</v>
      </c>
    </row>
  </sheetData>
  <mergeCells count="3">
    <mergeCell ref="J1:N1"/>
    <mergeCell ref="E1:H1"/>
    <mergeCell ref="B1:C1"/>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1A747-BEB5-45E2-9FC9-C550192AEFEC}">
  <sheetPr filterMode="1"/>
  <dimension ref="A1:F559"/>
  <sheetViews>
    <sheetView workbookViewId="0"/>
  </sheetViews>
  <sheetFormatPr defaultColWidth="11.453125" defaultRowHeight="14.5" x14ac:dyDescent="0.35"/>
  <cols>
    <col min="1" max="1" width="20.1796875" bestFit="1" customWidth="1"/>
    <col min="2" max="2" width="16.26953125" bestFit="1" customWidth="1"/>
    <col min="3" max="3" width="16.453125" bestFit="1" customWidth="1"/>
    <col min="4" max="4" width="12.81640625" bestFit="1" customWidth="1"/>
    <col min="5" max="5" width="13.7265625" bestFit="1" customWidth="1"/>
    <col min="6" max="6" width="11.26953125" bestFit="1" customWidth="1"/>
  </cols>
  <sheetData>
    <row r="1" spans="1:6" ht="15" customHeight="1" thickTop="1" x14ac:dyDescent="0.35">
      <c r="A1" s="23" t="s">
        <v>21</v>
      </c>
      <c r="B1" s="24" t="s">
        <v>58</v>
      </c>
      <c r="C1" s="24" t="s">
        <v>59</v>
      </c>
      <c r="D1" s="24" t="s">
        <v>623</v>
      </c>
      <c r="E1" s="24" t="s">
        <v>624</v>
      </c>
      <c r="F1" s="24" t="s">
        <v>625</v>
      </c>
    </row>
    <row r="2" spans="1:6" hidden="1" x14ac:dyDescent="0.35">
      <c r="A2" s="25" t="s">
        <v>60</v>
      </c>
      <c r="B2" s="26" t="s">
        <v>61</v>
      </c>
      <c r="C2" s="26" t="s">
        <v>61</v>
      </c>
      <c r="D2" s="26" t="s">
        <v>626</v>
      </c>
      <c r="E2" s="26" t="s">
        <v>627</v>
      </c>
      <c r="F2" s="26" t="s">
        <v>628</v>
      </c>
    </row>
    <row r="3" spans="1:6" hidden="1" x14ac:dyDescent="0.35">
      <c r="A3" s="25" t="s">
        <v>60</v>
      </c>
      <c r="B3" s="26" t="s">
        <v>61</v>
      </c>
      <c r="C3" s="26" t="s">
        <v>62</v>
      </c>
      <c r="D3" s="26" t="s">
        <v>626</v>
      </c>
      <c r="E3" s="26" t="s">
        <v>627</v>
      </c>
      <c r="F3" s="26" t="s">
        <v>629</v>
      </c>
    </row>
    <row r="4" spans="1:6" hidden="1" x14ac:dyDescent="0.35">
      <c r="A4" s="25" t="s">
        <v>60</v>
      </c>
      <c r="B4" s="26" t="s">
        <v>61</v>
      </c>
      <c r="C4" s="26" t="s">
        <v>630</v>
      </c>
      <c r="D4" s="26"/>
      <c r="E4" s="26"/>
      <c r="F4" s="26"/>
    </row>
    <row r="5" spans="1:6" hidden="1" x14ac:dyDescent="0.35">
      <c r="A5" s="25" t="s">
        <v>60</v>
      </c>
      <c r="B5" s="26" t="s">
        <v>63</v>
      </c>
      <c r="C5" s="26" t="s">
        <v>63</v>
      </c>
      <c r="D5" s="26" t="s">
        <v>626</v>
      </c>
      <c r="E5" s="26" t="s">
        <v>631</v>
      </c>
      <c r="F5" s="26" t="s">
        <v>632</v>
      </c>
    </row>
    <row r="6" spans="1:6" hidden="1" x14ac:dyDescent="0.35">
      <c r="A6" s="25" t="s">
        <v>60</v>
      </c>
      <c r="B6" s="26" t="s">
        <v>63</v>
      </c>
      <c r="C6" s="26" t="s">
        <v>630</v>
      </c>
      <c r="D6" s="26"/>
      <c r="E6" s="26"/>
      <c r="F6" s="26"/>
    </row>
    <row r="7" spans="1:6" hidden="1" x14ac:dyDescent="0.35">
      <c r="A7" s="25" t="s">
        <v>60</v>
      </c>
      <c r="B7" s="26" t="s">
        <v>64</v>
      </c>
      <c r="C7" s="26" t="s">
        <v>65</v>
      </c>
      <c r="D7" s="26" t="s">
        <v>626</v>
      </c>
      <c r="E7" s="26" t="s">
        <v>633</v>
      </c>
      <c r="F7" s="26" t="s">
        <v>634</v>
      </c>
    </row>
    <row r="8" spans="1:6" hidden="1" x14ac:dyDescent="0.35">
      <c r="A8" s="25" t="s">
        <v>60</v>
      </c>
      <c r="B8" s="26" t="s">
        <v>64</v>
      </c>
      <c r="C8" s="26" t="s">
        <v>64</v>
      </c>
      <c r="D8" s="26" t="s">
        <v>626</v>
      </c>
      <c r="E8" s="26" t="s">
        <v>633</v>
      </c>
      <c r="F8" s="26" t="s">
        <v>635</v>
      </c>
    </row>
    <row r="9" spans="1:6" hidden="1" x14ac:dyDescent="0.35">
      <c r="A9" s="25" t="s">
        <v>60</v>
      </c>
      <c r="B9" s="26" t="s">
        <v>64</v>
      </c>
      <c r="C9" s="26" t="s">
        <v>66</v>
      </c>
      <c r="D9" s="26" t="s">
        <v>626</v>
      </c>
      <c r="E9" s="26" t="s">
        <v>633</v>
      </c>
      <c r="F9" s="26" t="s">
        <v>636</v>
      </c>
    </row>
    <row r="10" spans="1:6" hidden="1" x14ac:dyDescent="0.35">
      <c r="A10" s="25" t="s">
        <v>60</v>
      </c>
      <c r="B10" s="26" t="s">
        <v>64</v>
      </c>
      <c r="C10" s="26" t="s">
        <v>630</v>
      </c>
      <c r="D10" s="26"/>
      <c r="E10" s="26"/>
      <c r="F10" s="26"/>
    </row>
    <row r="11" spans="1:6" hidden="1" x14ac:dyDescent="0.35">
      <c r="A11" s="25" t="s">
        <v>60</v>
      </c>
      <c r="B11" s="26" t="s">
        <v>67</v>
      </c>
      <c r="C11" s="26" t="s">
        <v>68</v>
      </c>
      <c r="D11" s="26" t="s">
        <v>626</v>
      </c>
      <c r="E11" s="26" t="s">
        <v>637</v>
      </c>
      <c r="F11" s="26" t="s">
        <v>638</v>
      </c>
    </row>
    <row r="12" spans="1:6" hidden="1" x14ac:dyDescent="0.35">
      <c r="A12" s="25" t="s">
        <v>60</v>
      </c>
      <c r="B12" s="26" t="s">
        <v>67</v>
      </c>
      <c r="C12" s="26" t="s">
        <v>630</v>
      </c>
      <c r="D12" s="26"/>
      <c r="E12" s="26"/>
      <c r="F12" s="26"/>
    </row>
    <row r="13" spans="1:6" hidden="1" x14ac:dyDescent="0.35">
      <c r="A13" s="25" t="s">
        <v>60</v>
      </c>
      <c r="B13" s="26" t="s">
        <v>69</v>
      </c>
      <c r="C13" s="26" t="s">
        <v>69</v>
      </c>
      <c r="D13" s="26" t="s">
        <v>626</v>
      </c>
      <c r="E13" s="26" t="s">
        <v>639</v>
      </c>
      <c r="F13" s="26" t="s">
        <v>640</v>
      </c>
    </row>
    <row r="14" spans="1:6" hidden="1" x14ac:dyDescent="0.35">
      <c r="A14" s="25" t="s">
        <v>60</v>
      </c>
      <c r="B14" s="26" t="s">
        <v>69</v>
      </c>
      <c r="C14" s="26" t="s">
        <v>70</v>
      </c>
      <c r="D14" s="26" t="s">
        <v>626</v>
      </c>
      <c r="E14" s="26" t="s">
        <v>639</v>
      </c>
      <c r="F14" s="26" t="s">
        <v>641</v>
      </c>
    </row>
    <row r="15" spans="1:6" hidden="1" x14ac:dyDescent="0.35">
      <c r="A15" s="25" t="s">
        <v>60</v>
      </c>
      <c r="B15" s="26" t="s">
        <v>69</v>
      </c>
      <c r="C15" s="26" t="s">
        <v>630</v>
      </c>
      <c r="D15" s="26"/>
      <c r="E15" s="26"/>
      <c r="F15" s="26"/>
    </row>
    <row r="16" spans="1:6" hidden="1" x14ac:dyDescent="0.35">
      <c r="A16" s="25" t="s">
        <v>60</v>
      </c>
      <c r="B16" s="26" t="s">
        <v>71</v>
      </c>
      <c r="C16" s="26" t="s">
        <v>71</v>
      </c>
      <c r="D16" s="26" t="s">
        <v>626</v>
      </c>
      <c r="E16" s="26" t="s">
        <v>642</v>
      </c>
      <c r="F16" s="26" t="s">
        <v>643</v>
      </c>
    </row>
    <row r="17" spans="1:6" hidden="1" x14ac:dyDescent="0.35">
      <c r="A17" s="25" t="s">
        <v>60</v>
      </c>
      <c r="B17" s="26" t="s">
        <v>71</v>
      </c>
      <c r="C17" s="26" t="s">
        <v>72</v>
      </c>
      <c r="D17" s="26" t="s">
        <v>626</v>
      </c>
      <c r="E17" s="26" t="s">
        <v>642</v>
      </c>
      <c r="F17" s="26" t="s">
        <v>644</v>
      </c>
    </row>
    <row r="18" spans="1:6" hidden="1" x14ac:dyDescent="0.35">
      <c r="A18" s="25" t="s">
        <v>60</v>
      </c>
      <c r="B18" s="26" t="s">
        <v>71</v>
      </c>
      <c r="C18" s="26" t="s">
        <v>630</v>
      </c>
      <c r="D18" s="26"/>
      <c r="E18" s="26"/>
      <c r="F18" s="26"/>
    </row>
    <row r="19" spans="1:6" hidden="1" x14ac:dyDescent="0.35">
      <c r="A19" s="25" t="s">
        <v>60</v>
      </c>
      <c r="B19" s="26" t="s">
        <v>630</v>
      </c>
      <c r="C19" s="26" t="s">
        <v>630</v>
      </c>
      <c r="D19" s="26"/>
      <c r="E19" s="26"/>
      <c r="F19" s="26"/>
    </row>
    <row r="20" spans="1:6" hidden="1" x14ac:dyDescent="0.35">
      <c r="A20" s="25" t="s">
        <v>73</v>
      </c>
      <c r="B20" s="26" t="s">
        <v>74</v>
      </c>
      <c r="C20" s="26" t="s">
        <v>74</v>
      </c>
      <c r="D20" s="26" t="s">
        <v>645</v>
      </c>
      <c r="E20" s="26" t="s">
        <v>646</v>
      </c>
      <c r="F20" s="26" t="s">
        <v>647</v>
      </c>
    </row>
    <row r="21" spans="1:6" hidden="1" x14ac:dyDescent="0.35">
      <c r="A21" s="25" t="s">
        <v>73</v>
      </c>
      <c r="B21" s="26" t="s">
        <v>74</v>
      </c>
      <c r="C21" s="26" t="s">
        <v>75</v>
      </c>
      <c r="D21" s="26" t="s">
        <v>645</v>
      </c>
      <c r="E21" s="26" t="s">
        <v>646</v>
      </c>
      <c r="F21" s="26" t="s">
        <v>648</v>
      </c>
    </row>
    <row r="22" spans="1:6" hidden="1" x14ac:dyDescent="0.35">
      <c r="A22" s="25" t="s">
        <v>73</v>
      </c>
      <c r="B22" s="26" t="s">
        <v>74</v>
      </c>
      <c r="C22" s="26" t="s">
        <v>630</v>
      </c>
      <c r="D22" s="26"/>
      <c r="E22" s="26"/>
      <c r="F22" s="26"/>
    </row>
    <row r="23" spans="1:6" hidden="1" x14ac:dyDescent="0.35">
      <c r="A23" s="25" t="s">
        <v>73</v>
      </c>
      <c r="B23" s="26" t="s">
        <v>76</v>
      </c>
      <c r="C23" s="26" t="s">
        <v>76</v>
      </c>
      <c r="D23" s="26" t="s">
        <v>645</v>
      </c>
      <c r="E23" s="26" t="s">
        <v>649</v>
      </c>
      <c r="F23" s="26" t="s">
        <v>650</v>
      </c>
    </row>
    <row r="24" spans="1:6" hidden="1" x14ac:dyDescent="0.35">
      <c r="A24" s="25" t="s">
        <v>73</v>
      </c>
      <c r="B24" s="26" t="s">
        <v>76</v>
      </c>
      <c r="C24" s="26" t="s">
        <v>77</v>
      </c>
      <c r="D24" s="26" t="s">
        <v>645</v>
      </c>
      <c r="E24" s="26" t="s">
        <v>649</v>
      </c>
      <c r="F24" s="26" t="s">
        <v>651</v>
      </c>
    </row>
    <row r="25" spans="1:6" hidden="1" x14ac:dyDescent="0.35">
      <c r="A25" s="25" t="s">
        <v>73</v>
      </c>
      <c r="B25" s="26" t="s">
        <v>76</v>
      </c>
      <c r="C25" s="26" t="s">
        <v>78</v>
      </c>
      <c r="D25" s="26" t="s">
        <v>645</v>
      </c>
      <c r="E25" s="26" t="s">
        <v>649</v>
      </c>
      <c r="F25" s="26" t="s">
        <v>652</v>
      </c>
    </row>
    <row r="26" spans="1:6" hidden="1" x14ac:dyDescent="0.35">
      <c r="A26" s="25" t="s">
        <v>73</v>
      </c>
      <c r="B26" s="26" t="s">
        <v>76</v>
      </c>
      <c r="C26" s="26" t="s">
        <v>630</v>
      </c>
      <c r="D26" s="26"/>
      <c r="E26" s="26"/>
      <c r="F26" s="26"/>
    </row>
    <row r="27" spans="1:6" hidden="1" x14ac:dyDescent="0.35">
      <c r="A27" s="25" t="s">
        <v>73</v>
      </c>
      <c r="B27" s="26" t="s">
        <v>79</v>
      </c>
      <c r="C27" s="26" t="s">
        <v>79</v>
      </c>
      <c r="D27" s="26" t="s">
        <v>645</v>
      </c>
      <c r="E27" s="26" t="s">
        <v>653</v>
      </c>
      <c r="F27" s="26" t="s">
        <v>654</v>
      </c>
    </row>
    <row r="28" spans="1:6" hidden="1" x14ac:dyDescent="0.35">
      <c r="A28" s="25" t="s">
        <v>73</v>
      </c>
      <c r="B28" s="26" t="s">
        <v>79</v>
      </c>
      <c r="C28" s="26" t="s">
        <v>80</v>
      </c>
      <c r="D28" s="26" t="s">
        <v>645</v>
      </c>
      <c r="E28" s="26" t="s">
        <v>653</v>
      </c>
      <c r="F28" s="26" t="s">
        <v>655</v>
      </c>
    </row>
    <row r="29" spans="1:6" hidden="1" x14ac:dyDescent="0.35">
      <c r="A29" s="25" t="s">
        <v>73</v>
      </c>
      <c r="B29" s="26" t="s">
        <v>79</v>
      </c>
      <c r="C29" s="26" t="s">
        <v>81</v>
      </c>
      <c r="D29" s="26" t="s">
        <v>645</v>
      </c>
      <c r="E29" s="26" t="s">
        <v>653</v>
      </c>
      <c r="F29" s="26" t="s">
        <v>656</v>
      </c>
    </row>
    <row r="30" spans="1:6" hidden="1" x14ac:dyDescent="0.35">
      <c r="A30" s="25" t="s">
        <v>73</v>
      </c>
      <c r="B30" s="26" t="s">
        <v>79</v>
      </c>
      <c r="C30" s="26" t="s">
        <v>630</v>
      </c>
      <c r="D30" s="26"/>
      <c r="E30" s="26"/>
      <c r="F30" s="26"/>
    </row>
    <row r="31" spans="1:6" hidden="1" x14ac:dyDescent="0.35">
      <c r="A31" s="25" t="s">
        <v>73</v>
      </c>
      <c r="B31" s="26" t="s">
        <v>82</v>
      </c>
      <c r="C31" s="26" t="s">
        <v>82</v>
      </c>
      <c r="D31" s="26" t="s">
        <v>645</v>
      </c>
      <c r="E31" s="26" t="s">
        <v>657</v>
      </c>
      <c r="F31" s="26" t="s">
        <v>658</v>
      </c>
    </row>
    <row r="32" spans="1:6" hidden="1" x14ac:dyDescent="0.35">
      <c r="A32" s="25" t="s">
        <v>73</v>
      </c>
      <c r="B32" s="26" t="s">
        <v>82</v>
      </c>
      <c r="C32" s="26" t="s">
        <v>83</v>
      </c>
      <c r="D32" s="26" t="s">
        <v>645</v>
      </c>
      <c r="E32" s="26" t="s">
        <v>657</v>
      </c>
      <c r="F32" s="26" t="s">
        <v>659</v>
      </c>
    </row>
    <row r="33" spans="1:6" hidden="1" x14ac:dyDescent="0.35">
      <c r="A33" s="25" t="s">
        <v>73</v>
      </c>
      <c r="B33" s="26" t="s">
        <v>82</v>
      </c>
      <c r="C33" s="26" t="s">
        <v>630</v>
      </c>
      <c r="D33" s="26"/>
      <c r="E33" s="26"/>
      <c r="F33" s="26"/>
    </row>
    <row r="34" spans="1:6" hidden="1" x14ac:dyDescent="0.35">
      <c r="A34" s="25" t="s">
        <v>73</v>
      </c>
      <c r="B34" s="26" t="s">
        <v>84</v>
      </c>
      <c r="C34" s="26" t="s">
        <v>84</v>
      </c>
      <c r="D34" s="26" t="s">
        <v>645</v>
      </c>
      <c r="E34" s="26" t="s">
        <v>660</v>
      </c>
      <c r="F34" s="26" t="s">
        <v>661</v>
      </c>
    </row>
    <row r="35" spans="1:6" hidden="1" x14ac:dyDescent="0.35">
      <c r="A35" s="25" t="s">
        <v>73</v>
      </c>
      <c r="B35" s="26" t="s">
        <v>84</v>
      </c>
      <c r="C35" s="26" t="s">
        <v>85</v>
      </c>
      <c r="D35" s="26" t="s">
        <v>645</v>
      </c>
      <c r="E35" s="26" t="s">
        <v>660</v>
      </c>
      <c r="F35" s="26" t="s">
        <v>662</v>
      </c>
    </row>
    <row r="36" spans="1:6" hidden="1" x14ac:dyDescent="0.35">
      <c r="A36" s="25" t="s">
        <v>73</v>
      </c>
      <c r="B36" s="26" t="s">
        <v>84</v>
      </c>
      <c r="C36" s="26" t="s">
        <v>630</v>
      </c>
      <c r="D36" s="26"/>
      <c r="E36" s="26"/>
      <c r="F36" s="26"/>
    </row>
    <row r="37" spans="1:6" hidden="1" x14ac:dyDescent="0.35">
      <c r="A37" s="25" t="s">
        <v>73</v>
      </c>
      <c r="B37" s="26" t="s">
        <v>86</v>
      </c>
      <c r="C37" s="26" t="s">
        <v>87</v>
      </c>
      <c r="D37" s="26" t="s">
        <v>645</v>
      </c>
      <c r="E37" s="26" t="s">
        <v>663</v>
      </c>
      <c r="F37" s="26" t="s">
        <v>664</v>
      </c>
    </row>
    <row r="38" spans="1:6" hidden="1" x14ac:dyDescent="0.35">
      <c r="A38" s="25" t="s">
        <v>73</v>
      </c>
      <c r="B38" s="26" t="s">
        <v>86</v>
      </c>
      <c r="C38" s="26" t="s">
        <v>86</v>
      </c>
      <c r="D38" s="26" t="s">
        <v>645</v>
      </c>
      <c r="E38" s="26" t="s">
        <v>663</v>
      </c>
      <c r="F38" s="26" t="s">
        <v>665</v>
      </c>
    </row>
    <row r="39" spans="1:6" hidden="1" x14ac:dyDescent="0.35">
      <c r="A39" s="25" t="s">
        <v>73</v>
      </c>
      <c r="B39" s="26" t="s">
        <v>86</v>
      </c>
      <c r="C39" s="26" t="s">
        <v>630</v>
      </c>
      <c r="D39" s="26"/>
      <c r="E39" s="26"/>
      <c r="F39" s="26"/>
    </row>
    <row r="40" spans="1:6" hidden="1" x14ac:dyDescent="0.35">
      <c r="A40" s="25" t="s">
        <v>73</v>
      </c>
      <c r="B40" s="26" t="s">
        <v>88</v>
      </c>
      <c r="C40" s="26" t="s">
        <v>88</v>
      </c>
      <c r="D40" s="26" t="s">
        <v>645</v>
      </c>
      <c r="E40" s="26" t="s">
        <v>666</v>
      </c>
      <c r="F40" s="26" t="s">
        <v>667</v>
      </c>
    </row>
    <row r="41" spans="1:6" hidden="1" x14ac:dyDescent="0.35">
      <c r="A41" s="25" t="s">
        <v>73</v>
      </c>
      <c r="B41" s="26" t="s">
        <v>88</v>
      </c>
      <c r="C41" s="26" t="s">
        <v>630</v>
      </c>
      <c r="D41" s="26"/>
      <c r="E41" s="26"/>
      <c r="F41" s="26"/>
    </row>
    <row r="42" spans="1:6" hidden="1" x14ac:dyDescent="0.35">
      <c r="A42" s="25" t="s">
        <v>73</v>
      </c>
      <c r="B42" s="26" t="s">
        <v>89</v>
      </c>
      <c r="C42" s="26" t="s">
        <v>90</v>
      </c>
      <c r="D42" s="26" t="s">
        <v>645</v>
      </c>
      <c r="E42" s="26" t="s">
        <v>668</v>
      </c>
      <c r="F42" s="26" t="s">
        <v>669</v>
      </c>
    </row>
    <row r="43" spans="1:6" hidden="1" x14ac:dyDescent="0.35">
      <c r="A43" s="25" t="s">
        <v>73</v>
      </c>
      <c r="B43" s="26" t="s">
        <v>89</v>
      </c>
      <c r="C43" s="26" t="s">
        <v>89</v>
      </c>
      <c r="D43" s="26" t="s">
        <v>645</v>
      </c>
      <c r="E43" s="26" t="s">
        <v>668</v>
      </c>
      <c r="F43" s="26" t="s">
        <v>670</v>
      </c>
    </row>
    <row r="44" spans="1:6" hidden="1" x14ac:dyDescent="0.35">
      <c r="A44" s="25" t="s">
        <v>73</v>
      </c>
      <c r="B44" s="26" t="s">
        <v>89</v>
      </c>
      <c r="C44" s="26" t="s">
        <v>91</v>
      </c>
      <c r="D44" s="26" t="s">
        <v>645</v>
      </c>
      <c r="E44" s="26" t="s">
        <v>668</v>
      </c>
      <c r="F44" s="26" t="s">
        <v>671</v>
      </c>
    </row>
    <row r="45" spans="1:6" hidden="1" x14ac:dyDescent="0.35">
      <c r="A45" s="25" t="s">
        <v>73</v>
      </c>
      <c r="B45" s="26" t="s">
        <v>89</v>
      </c>
      <c r="C45" s="26" t="s">
        <v>630</v>
      </c>
      <c r="D45" s="26"/>
      <c r="E45" s="26"/>
      <c r="F45" s="26"/>
    </row>
    <row r="46" spans="1:6" hidden="1" x14ac:dyDescent="0.35">
      <c r="A46" s="25" t="s">
        <v>73</v>
      </c>
      <c r="B46" s="26" t="s">
        <v>630</v>
      </c>
      <c r="C46" s="26" t="s">
        <v>630</v>
      </c>
      <c r="D46" s="26"/>
      <c r="E46" s="26"/>
      <c r="F46" s="26"/>
    </row>
    <row r="47" spans="1:6" hidden="1" x14ac:dyDescent="0.35">
      <c r="A47" s="25" t="s">
        <v>92</v>
      </c>
      <c r="B47" s="26" t="s">
        <v>93</v>
      </c>
      <c r="C47" s="26" t="s">
        <v>93</v>
      </c>
      <c r="D47" s="26" t="s">
        <v>672</v>
      </c>
      <c r="E47" s="26" t="s">
        <v>673</v>
      </c>
      <c r="F47" s="26" t="s">
        <v>674</v>
      </c>
    </row>
    <row r="48" spans="1:6" hidden="1" x14ac:dyDescent="0.35">
      <c r="A48" s="25" t="s">
        <v>92</v>
      </c>
      <c r="B48" s="26" t="s">
        <v>93</v>
      </c>
      <c r="C48" s="26" t="s">
        <v>94</v>
      </c>
      <c r="D48" s="26" t="s">
        <v>672</v>
      </c>
      <c r="E48" s="26" t="s">
        <v>673</v>
      </c>
      <c r="F48" s="26" t="s">
        <v>675</v>
      </c>
    </row>
    <row r="49" spans="1:6" hidden="1" x14ac:dyDescent="0.35">
      <c r="A49" s="25" t="s">
        <v>92</v>
      </c>
      <c r="B49" s="26" t="s">
        <v>93</v>
      </c>
      <c r="C49" s="26" t="s">
        <v>95</v>
      </c>
      <c r="D49" s="26" t="s">
        <v>672</v>
      </c>
      <c r="E49" s="26" t="s">
        <v>673</v>
      </c>
      <c r="F49" s="26" t="s">
        <v>676</v>
      </c>
    </row>
    <row r="50" spans="1:6" hidden="1" x14ac:dyDescent="0.35">
      <c r="A50" s="25" t="s">
        <v>92</v>
      </c>
      <c r="B50" s="26" t="s">
        <v>93</v>
      </c>
      <c r="C50" s="26" t="s">
        <v>96</v>
      </c>
      <c r="D50" s="26" t="s">
        <v>672</v>
      </c>
      <c r="E50" s="26" t="s">
        <v>673</v>
      </c>
      <c r="F50" s="26" t="s">
        <v>677</v>
      </c>
    </row>
    <row r="51" spans="1:6" hidden="1" x14ac:dyDescent="0.35">
      <c r="A51" s="25" t="s">
        <v>92</v>
      </c>
      <c r="B51" s="26" t="s">
        <v>93</v>
      </c>
      <c r="C51" s="26" t="s">
        <v>97</v>
      </c>
      <c r="D51" s="26" t="s">
        <v>672</v>
      </c>
      <c r="E51" s="26" t="s">
        <v>673</v>
      </c>
      <c r="F51" s="26" t="s">
        <v>678</v>
      </c>
    </row>
    <row r="52" spans="1:6" hidden="1" x14ac:dyDescent="0.35">
      <c r="A52" s="25" t="s">
        <v>92</v>
      </c>
      <c r="B52" s="26" t="s">
        <v>93</v>
      </c>
      <c r="C52" s="26" t="s">
        <v>630</v>
      </c>
      <c r="D52" s="26"/>
      <c r="E52" s="26"/>
      <c r="F52" s="26"/>
    </row>
    <row r="53" spans="1:6" hidden="1" x14ac:dyDescent="0.35">
      <c r="A53" s="25" t="s">
        <v>92</v>
      </c>
      <c r="B53" s="26" t="s">
        <v>98</v>
      </c>
      <c r="C53" s="26" t="s">
        <v>98</v>
      </c>
      <c r="D53" s="26" t="s">
        <v>672</v>
      </c>
      <c r="E53" s="26" t="s">
        <v>679</v>
      </c>
      <c r="F53" s="26" t="s">
        <v>680</v>
      </c>
    </row>
    <row r="54" spans="1:6" hidden="1" x14ac:dyDescent="0.35">
      <c r="A54" s="25" t="s">
        <v>92</v>
      </c>
      <c r="B54" s="26" t="s">
        <v>98</v>
      </c>
      <c r="C54" s="26" t="s">
        <v>99</v>
      </c>
      <c r="D54" s="26" t="s">
        <v>672</v>
      </c>
      <c r="E54" s="26" t="s">
        <v>679</v>
      </c>
      <c r="F54" s="26" t="s">
        <v>681</v>
      </c>
    </row>
    <row r="55" spans="1:6" hidden="1" x14ac:dyDescent="0.35">
      <c r="A55" s="25" t="s">
        <v>92</v>
      </c>
      <c r="B55" s="26" t="s">
        <v>98</v>
      </c>
      <c r="C55" s="26" t="s">
        <v>100</v>
      </c>
      <c r="D55" s="26" t="s">
        <v>672</v>
      </c>
      <c r="E55" s="26" t="s">
        <v>679</v>
      </c>
      <c r="F55" s="26" t="s">
        <v>682</v>
      </c>
    </row>
    <row r="56" spans="1:6" hidden="1" x14ac:dyDescent="0.35">
      <c r="A56" s="25" t="s">
        <v>92</v>
      </c>
      <c r="B56" s="26" t="s">
        <v>98</v>
      </c>
      <c r="C56" s="26" t="s">
        <v>101</v>
      </c>
      <c r="D56" s="26" t="s">
        <v>672</v>
      </c>
      <c r="E56" s="26" t="s">
        <v>679</v>
      </c>
      <c r="F56" s="26" t="s">
        <v>683</v>
      </c>
    </row>
    <row r="57" spans="1:6" hidden="1" x14ac:dyDescent="0.35">
      <c r="A57" s="25" t="s">
        <v>92</v>
      </c>
      <c r="B57" s="26" t="s">
        <v>98</v>
      </c>
      <c r="C57" s="26" t="s">
        <v>630</v>
      </c>
      <c r="D57" s="26"/>
      <c r="E57" s="26"/>
      <c r="F57" s="26"/>
    </row>
    <row r="58" spans="1:6" hidden="1" x14ac:dyDescent="0.35">
      <c r="A58" s="25" t="s">
        <v>92</v>
      </c>
      <c r="B58" s="26" t="s">
        <v>102</v>
      </c>
      <c r="C58" s="26" t="s">
        <v>103</v>
      </c>
      <c r="D58" s="26" t="s">
        <v>672</v>
      </c>
      <c r="E58" s="26" t="s">
        <v>684</v>
      </c>
      <c r="F58" s="26" t="s">
        <v>685</v>
      </c>
    </row>
    <row r="59" spans="1:6" hidden="1" x14ac:dyDescent="0.35">
      <c r="A59" s="25" t="s">
        <v>92</v>
      </c>
      <c r="B59" s="26" t="s">
        <v>102</v>
      </c>
      <c r="C59" s="26" t="s">
        <v>102</v>
      </c>
      <c r="D59" s="26" t="s">
        <v>672</v>
      </c>
      <c r="E59" s="26" t="s">
        <v>684</v>
      </c>
      <c r="F59" s="26" t="s">
        <v>686</v>
      </c>
    </row>
    <row r="60" spans="1:6" hidden="1" x14ac:dyDescent="0.35">
      <c r="A60" s="25" t="s">
        <v>92</v>
      </c>
      <c r="B60" s="26" t="s">
        <v>102</v>
      </c>
      <c r="C60" s="26" t="s">
        <v>630</v>
      </c>
      <c r="D60" s="26"/>
      <c r="E60" s="26"/>
      <c r="F60" s="26"/>
    </row>
    <row r="61" spans="1:6" hidden="1" x14ac:dyDescent="0.35">
      <c r="A61" s="25" t="s">
        <v>92</v>
      </c>
      <c r="B61" s="26" t="s">
        <v>104</v>
      </c>
      <c r="C61" s="26" t="s">
        <v>104</v>
      </c>
      <c r="D61" s="26" t="s">
        <v>672</v>
      </c>
      <c r="E61" s="26" t="s">
        <v>687</v>
      </c>
      <c r="F61" s="26" t="s">
        <v>688</v>
      </c>
    </row>
    <row r="62" spans="1:6" hidden="1" x14ac:dyDescent="0.35">
      <c r="A62" s="25" t="s">
        <v>92</v>
      </c>
      <c r="B62" s="26" t="s">
        <v>104</v>
      </c>
      <c r="C62" s="26" t="s">
        <v>630</v>
      </c>
      <c r="D62" s="26"/>
      <c r="E62" s="26"/>
      <c r="F62" s="26"/>
    </row>
    <row r="63" spans="1:6" hidden="1" x14ac:dyDescent="0.35">
      <c r="A63" s="25" t="s">
        <v>92</v>
      </c>
      <c r="B63" s="26" t="s">
        <v>105</v>
      </c>
      <c r="C63" s="26" t="s">
        <v>106</v>
      </c>
      <c r="D63" s="26" t="s">
        <v>672</v>
      </c>
      <c r="E63" s="26" t="s">
        <v>689</v>
      </c>
      <c r="F63" s="26" t="s">
        <v>690</v>
      </c>
    </row>
    <row r="64" spans="1:6" hidden="1" x14ac:dyDescent="0.35">
      <c r="A64" s="25" t="s">
        <v>92</v>
      </c>
      <c r="B64" s="26" t="s">
        <v>105</v>
      </c>
      <c r="C64" s="26" t="s">
        <v>107</v>
      </c>
      <c r="D64" s="26" t="s">
        <v>672</v>
      </c>
      <c r="E64" s="26" t="s">
        <v>689</v>
      </c>
      <c r="F64" s="26" t="s">
        <v>691</v>
      </c>
    </row>
    <row r="65" spans="1:6" hidden="1" x14ac:dyDescent="0.35">
      <c r="A65" s="25" t="s">
        <v>92</v>
      </c>
      <c r="B65" s="26" t="s">
        <v>105</v>
      </c>
      <c r="C65" s="26" t="s">
        <v>108</v>
      </c>
      <c r="D65" s="26" t="s">
        <v>672</v>
      </c>
      <c r="E65" s="26" t="s">
        <v>689</v>
      </c>
      <c r="F65" s="26" t="s">
        <v>692</v>
      </c>
    </row>
    <row r="66" spans="1:6" hidden="1" x14ac:dyDescent="0.35">
      <c r="A66" s="25" t="s">
        <v>92</v>
      </c>
      <c r="B66" s="26" t="s">
        <v>105</v>
      </c>
      <c r="C66" s="26" t="s">
        <v>109</v>
      </c>
      <c r="D66" s="26" t="s">
        <v>672</v>
      </c>
      <c r="E66" s="26" t="s">
        <v>689</v>
      </c>
      <c r="F66" s="26" t="s">
        <v>693</v>
      </c>
    </row>
    <row r="67" spans="1:6" hidden="1" x14ac:dyDescent="0.35">
      <c r="A67" s="25" t="s">
        <v>92</v>
      </c>
      <c r="B67" s="26" t="s">
        <v>105</v>
      </c>
      <c r="C67" s="26" t="s">
        <v>110</v>
      </c>
      <c r="D67" s="26" t="s">
        <v>672</v>
      </c>
      <c r="E67" s="26" t="s">
        <v>689</v>
      </c>
      <c r="F67" s="26" t="s">
        <v>694</v>
      </c>
    </row>
    <row r="68" spans="1:6" hidden="1" x14ac:dyDescent="0.35">
      <c r="A68" s="25" t="s">
        <v>92</v>
      </c>
      <c r="B68" s="26" t="s">
        <v>105</v>
      </c>
      <c r="C68" s="26" t="s">
        <v>111</v>
      </c>
      <c r="D68" s="26" t="s">
        <v>672</v>
      </c>
      <c r="E68" s="26" t="s">
        <v>689</v>
      </c>
      <c r="F68" s="26" t="s">
        <v>695</v>
      </c>
    </row>
    <row r="69" spans="1:6" hidden="1" x14ac:dyDescent="0.35">
      <c r="A69" s="25" t="s">
        <v>92</v>
      </c>
      <c r="B69" s="26" t="s">
        <v>105</v>
      </c>
      <c r="C69" s="26" t="s">
        <v>105</v>
      </c>
      <c r="D69" s="26" t="s">
        <v>672</v>
      </c>
      <c r="E69" s="26" t="s">
        <v>689</v>
      </c>
      <c r="F69" s="26" t="s">
        <v>696</v>
      </c>
    </row>
    <row r="70" spans="1:6" hidden="1" x14ac:dyDescent="0.35">
      <c r="A70" s="25" t="s">
        <v>92</v>
      </c>
      <c r="B70" s="26" t="s">
        <v>105</v>
      </c>
      <c r="C70" s="26" t="s">
        <v>112</v>
      </c>
      <c r="D70" s="26" t="s">
        <v>672</v>
      </c>
      <c r="E70" s="26" t="s">
        <v>689</v>
      </c>
      <c r="F70" s="26" t="s">
        <v>697</v>
      </c>
    </row>
    <row r="71" spans="1:6" hidden="1" x14ac:dyDescent="0.35">
      <c r="A71" s="25" t="s">
        <v>92</v>
      </c>
      <c r="B71" s="26" t="s">
        <v>105</v>
      </c>
      <c r="C71" s="26" t="s">
        <v>113</v>
      </c>
      <c r="D71" s="26" t="s">
        <v>672</v>
      </c>
      <c r="E71" s="26" t="s">
        <v>689</v>
      </c>
      <c r="F71" s="26" t="s">
        <v>698</v>
      </c>
    </row>
    <row r="72" spans="1:6" hidden="1" x14ac:dyDescent="0.35">
      <c r="A72" s="25" t="s">
        <v>92</v>
      </c>
      <c r="B72" s="26" t="s">
        <v>105</v>
      </c>
      <c r="C72" s="26" t="s">
        <v>114</v>
      </c>
      <c r="D72" s="26" t="s">
        <v>672</v>
      </c>
      <c r="E72" s="26" t="s">
        <v>689</v>
      </c>
      <c r="F72" s="26" t="s">
        <v>699</v>
      </c>
    </row>
    <row r="73" spans="1:6" hidden="1" x14ac:dyDescent="0.35">
      <c r="A73" s="25" t="s">
        <v>92</v>
      </c>
      <c r="B73" s="26" t="s">
        <v>105</v>
      </c>
      <c r="C73" s="26" t="s">
        <v>115</v>
      </c>
      <c r="D73" s="26" t="s">
        <v>672</v>
      </c>
      <c r="E73" s="26" t="s">
        <v>689</v>
      </c>
      <c r="F73" s="26" t="s">
        <v>700</v>
      </c>
    </row>
    <row r="74" spans="1:6" hidden="1" x14ac:dyDescent="0.35">
      <c r="A74" s="25" t="s">
        <v>92</v>
      </c>
      <c r="B74" s="26" t="s">
        <v>105</v>
      </c>
      <c r="C74" s="26" t="s">
        <v>630</v>
      </c>
      <c r="D74" s="26"/>
      <c r="E74" s="26"/>
      <c r="F74" s="26"/>
    </row>
    <row r="75" spans="1:6" hidden="1" x14ac:dyDescent="0.35">
      <c r="A75" s="25" t="s">
        <v>92</v>
      </c>
      <c r="B75" s="26" t="s">
        <v>116</v>
      </c>
      <c r="C75" s="26" t="s">
        <v>116</v>
      </c>
      <c r="D75" s="26" t="s">
        <v>672</v>
      </c>
      <c r="E75" s="26" t="s">
        <v>701</v>
      </c>
      <c r="F75" s="26" t="s">
        <v>702</v>
      </c>
    </row>
    <row r="76" spans="1:6" hidden="1" x14ac:dyDescent="0.35">
      <c r="A76" s="25" t="s">
        <v>92</v>
      </c>
      <c r="B76" s="26" t="s">
        <v>116</v>
      </c>
      <c r="C76" s="26" t="s">
        <v>117</v>
      </c>
      <c r="D76" s="26" t="s">
        <v>672</v>
      </c>
      <c r="E76" s="26" t="s">
        <v>701</v>
      </c>
      <c r="F76" s="26" t="s">
        <v>703</v>
      </c>
    </row>
    <row r="77" spans="1:6" hidden="1" x14ac:dyDescent="0.35">
      <c r="A77" s="25" t="s">
        <v>92</v>
      </c>
      <c r="B77" s="26" t="s">
        <v>116</v>
      </c>
      <c r="C77" s="26" t="s">
        <v>630</v>
      </c>
      <c r="D77" s="26"/>
      <c r="E77" s="26"/>
      <c r="F77" s="26"/>
    </row>
    <row r="78" spans="1:6" hidden="1" x14ac:dyDescent="0.35">
      <c r="A78" s="25" t="s">
        <v>92</v>
      </c>
      <c r="B78" s="26" t="s">
        <v>118</v>
      </c>
      <c r="C78" s="26" t="s">
        <v>119</v>
      </c>
      <c r="D78" s="26" t="s">
        <v>672</v>
      </c>
      <c r="E78" s="26" t="s">
        <v>704</v>
      </c>
      <c r="F78" s="26" t="s">
        <v>705</v>
      </c>
    </row>
    <row r="79" spans="1:6" hidden="1" x14ac:dyDescent="0.35">
      <c r="A79" s="25" t="s">
        <v>92</v>
      </c>
      <c r="B79" s="26" t="s">
        <v>118</v>
      </c>
      <c r="C79" s="26" t="s">
        <v>118</v>
      </c>
      <c r="D79" s="26" t="s">
        <v>672</v>
      </c>
      <c r="E79" s="26" t="s">
        <v>704</v>
      </c>
      <c r="F79" s="26" t="s">
        <v>706</v>
      </c>
    </row>
    <row r="80" spans="1:6" hidden="1" x14ac:dyDescent="0.35">
      <c r="A80" s="25" t="s">
        <v>92</v>
      </c>
      <c r="B80" s="26" t="s">
        <v>118</v>
      </c>
      <c r="C80" s="26" t="s">
        <v>630</v>
      </c>
      <c r="D80" s="26"/>
      <c r="E80" s="26"/>
      <c r="F80" s="26"/>
    </row>
    <row r="81" spans="1:6" hidden="1" x14ac:dyDescent="0.35">
      <c r="A81" s="25" t="s">
        <v>92</v>
      </c>
      <c r="B81" s="26" t="s">
        <v>120</v>
      </c>
      <c r="C81" s="26" t="s">
        <v>120</v>
      </c>
      <c r="D81" s="26" t="s">
        <v>672</v>
      </c>
      <c r="E81" s="26" t="s">
        <v>707</v>
      </c>
      <c r="F81" s="26" t="s">
        <v>708</v>
      </c>
    </row>
    <row r="82" spans="1:6" hidden="1" x14ac:dyDescent="0.35">
      <c r="A82" s="25" t="s">
        <v>92</v>
      </c>
      <c r="B82" s="26" t="s">
        <v>120</v>
      </c>
      <c r="C82" s="26" t="s">
        <v>630</v>
      </c>
      <c r="D82" s="26"/>
      <c r="E82" s="26"/>
      <c r="F82" s="26"/>
    </row>
    <row r="83" spans="1:6" hidden="1" x14ac:dyDescent="0.35">
      <c r="A83" s="25" t="s">
        <v>92</v>
      </c>
      <c r="B83" s="26" t="s">
        <v>630</v>
      </c>
      <c r="C83" s="26" t="s">
        <v>630</v>
      </c>
      <c r="D83" s="26"/>
      <c r="E83" s="26"/>
      <c r="F83" s="26"/>
    </row>
    <row r="84" spans="1:6" hidden="1" x14ac:dyDescent="0.35">
      <c r="A84" s="25" t="s">
        <v>121</v>
      </c>
      <c r="B84" s="26" t="s">
        <v>122</v>
      </c>
      <c r="C84" s="26" t="s">
        <v>122</v>
      </c>
      <c r="D84" s="26" t="s">
        <v>709</v>
      </c>
      <c r="E84" s="26" t="s">
        <v>710</v>
      </c>
      <c r="F84" s="26" t="s">
        <v>711</v>
      </c>
    </row>
    <row r="85" spans="1:6" hidden="1" x14ac:dyDescent="0.35">
      <c r="A85" s="25" t="s">
        <v>121</v>
      </c>
      <c r="B85" s="26" t="s">
        <v>122</v>
      </c>
      <c r="C85" s="26" t="s">
        <v>123</v>
      </c>
      <c r="D85" s="26" t="s">
        <v>709</v>
      </c>
      <c r="E85" s="26" t="s">
        <v>710</v>
      </c>
      <c r="F85" s="26" t="s">
        <v>712</v>
      </c>
    </row>
    <row r="86" spans="1:6" hidden="1" x14ac:dyDescent="0.35">
      <c r="A86" s="25" t="s">
        <v>121</v>
      </c>
      <c r="B86" s="26" t="s">
        <v>122</v>
      </c>
      <c r="C86" s="26" t="s">
        <v>124</v>
      </c>
      <c r="D86" s="26" t="s">
        <v>709</v>
      </c>
      <c r="E86" s="26" t="s">
        <v>710</v>
      </c>
      <c r="F86" s="26" t="s">
        <v>713</v>
      </c>
    </row>
    <row r="87" spans="1:6" hidden="1" x14ac:dyDescent="0.35">
      <c r="A87" s="25" t="s">
        <v>121</v>
      </c>
      <c r="B87" s="26" t="s">
        <v>122</v>
      </c>
      <c r="C87" s="26" t="s">
        <v>125</v>
      </c>
      <c r="D87" s="26" t="s">
        <v>709</v>
      </c>
      <c r="E87" s="26" t="s">
        <v>710</v>
      </c>
      <c r="F87" s="26" t="s">
        <v>714</v>
      </c>
    </row>
    <row r="88" spans="1:6" hidden="1" x14ac:dyDescent="0.35">
      <c r="A88" s="25" t="s">
        <v>121</v>
      </c>
      <c r="B88" s="26" t="s">
        <v>122</v>
      </c>
      <c r="C88" s="26" t="s">
        <v>630</v>
      </c>
      <c r="D88" s="26"/>
      <c r="E88" s="26"/>
      <c r="F88" s="26"/>
    </row>
    <row r="89" spans="1:6" hidden="1" x14ac:dyDescent="0.35">
      <c r="A89" s="25" t="s">
        <v>121</v>
      </c>
      <c r="B89" s="26" t="s">
        <v>126</v>
      </c>
      <c r="C89" s="26" t="s">
        <v>126</v>
      </c>
      <c r="D89" s="26" t="s">
        <v>709</v>
      </c>
      <c r="E89" s="26" t="s">
        <v>715</v>
      </c>
      <c r="F89" s="26" t="s">
        <v>716</v>
      </c>
    </row>
    <row r="90" spans="1:6" hidden="1" x14ac:dyDescent="0.35">
      <c r="A90" s="25" t="s">
        <v>121</v>
      </c>
      <c r="B90" s="26" t="s">
        <v>126</v>
      </c>
      <c r="C90" s="26" t="s">
        <v>127</v>
      </c>
      <c r="D90" s="26" t="s">
        <v>709</v>
      </c>
      <c r="E90" s="26" t="s">
        <v>715</v>
      </c>
      <c r="F90" s="26" t="s">
        <v>717</v>
      </c>
    </row>
    <row r="91" spans="1:6" hidden="1" x14ac:dyDescent="0.35">
      <c r="A91" s="25" t="s">
        <v>121</v>
      </c>
      <c r="B91" s="26" t="s">
        <v>126</v>
      </c>
      <c r="C91" s="26" t="s">
        <v>128</v>
      </c>
      <c r="D91" s="26" t="s">
        <v>709</v>
      </c>
      <c r="E91" s="26" t="s">
        <v>715</v>
      </c>
      <c r="F91" s="26" t="s">
        <v>718</v>
      </c>
    </row>
    <row r="92" spans="1:6" hidden="1" x14ac:dyDescent="0.35">
      <c r="A92" s="25" t="s">
        <v>121</v>
      </c>
      <c r="B92" s="26" t="s">
        <v>126</v>
      </c>
      <c r="C92" s="26" t="s">
        <v>630</v>
      </c>
      <c r="D92" s="26"/>
      <c r="E92" s="26"/>
      <c r="F92" s="26"/>
    </row>
    <row r="93" spans="1:6" hidden="1" x14ac:dyDescent="0.35">
      <c r="A93" s="25" t="s">
        <v>121</v>
      </c>
      <c r="B93" s="26" t="s">
        <v>129</v>
      </c>
      <c r="C93" s="26" t="s">
        <v>130</v>
      </c>
      <c r="D93" s="26" t="s">
        <v>709</v>
      </c>
      <c r="E93" s="26" t="s">
        <v>719</v>
      </c>
      <c r="F93" s="26" t="s">
        <v>720</v>
      </c>
    </row>
    <row r="94" spans="1:6" hidden="1" x14ac:dyDescent="0.35">
      <c r="A94" s="25" t="s">
        <v>121</v>
      </c>
      <c r="B94" s="26" t="s">
        <v>129</v>
      </c>
      <c r="C94" s="26" t="s">
        <v>129</v>
      </c>
      <c r="D94" s="26" t="s">
        <v>709</v>
      </c>
      <c r="E94" s="26" t="s">
        <v>719</v>
      </c>
      <c r="F94" s="26" t="s">
        <v>721</v>
      </c>
    </row>
    <row r="95" spans="1:6" hidden="1" x14ac:dyDescent="0.35">
      <c r="A95" s="25" t="s">
        <v>121</v>
      </c>
      <c r="B95" s="26" t="s">
        <v>129</v>
      </c>
      <c r="C95" s="26" t="s">
        <v>131</v>
      </c>
      <c r="D95" s="26" t="s">
        <v>709</v>
      </c>
      <c r="E95" s="26" t="s">
        <v>719</v>
      </c>
      <c r="F95" s="26" t="s">
        <v>722</v>
      </c>
    </row>
    <row r="96" spans="1:6" hidden="1" x14ac:dyDescent="0.35">
      <c r="A96" s="25" t="s">
        <v>121</v>
      </c>
      <c r="B96" s="26" t="s">
        <v>129</v>
      </c>
      <c r="C96" s="26" t="s">
        <v>132</v>
      </c>
      <c r="D96" s="26" t="s">
        <v>709</v>
      </c>
      <c r="E96" s="26" t="s">
        <v>719</v>
      </c>
      <c r="F96" s="26" t="s">
        <v>723</v>
      </c>
    </row>
    <row r="97" spans="1:6" hidden="1" x14ac:dyDescent="0.35">
      <c r="A97" s="25" t="s">
        <v>121</v>
      </c>
      <c r="B97" s="26" t="s">
        <v>129</v>
      </c>
      <c r="C97" s="26" t="s">
        <v>630</v>
      </c>
      <c r="D97" s="26"/>
      <c r="E97" s="26"/>
      <c r="F97" s="26"/>
    </row>
    <row r="98" spans="1:6" hidden="1" x14ac:dyDescent="0.35">
      <c r="A98" s="25" t="s">
        <v>121</v>
      </c>
      <c r="B98" s="26" t="s">
        <v>133</v>
      </c>
      <c r="C98" s="26" t="s">
        <v>133</v>
      </c>
      <c r="D98" s="26" t="s">
        <v>709</v>
      </c>
      <c r="E98" s="26" t="s">
        <v>724</v>
      </c>
      <c r="F98" s="26" t="s">
        <v>725</v>
      </c>
    </row>
    <row r="99" spans="1:6" hidden="1" x14ac:dyDescent="0.35">
      <c r="A99" s="25" t="s">
        <v>121</v>
      </c>
      <c r="B99" s="26" t="s">
        <v>133</v>
      </c>
      <c r="C99" s="26" t="s">
        <v>630</v>
      </c>
      <c r="D99" s="26"/>
      <c r="E99" s="26"/>
      <c r="F99" s="26"/>
    </row>
    <row r="100" spans="1:6" hidden="1" x14ac:dyDescent="0.35">
      <c r="A100" s="25" t="s">
        <v>121</v>
      </c>
      <c r="B100" s="26" t="s">
        <v>134</v>
      </c>
      <c r="C100" s="26" t="s">
        <v>135</v>
      </c>
      <c r="D100" s="26" t="s">
        <v>709</v>
      </c>
      <c r="E100" s="26" t="s">
        <v>726</v>
      </c>
      <c r="F100" s="26" t="s">
        <v>727</v>
      </c>
    </row>
    <row r="101" spans="1:6" hidden="1" x14ac:dyDescent="0.35">
      <c r="A101" s="25" t="s">
        <v>121</v>
      </c>
      <c r="B101" s="26" t="s">
        <v>134</v>
      </c>
      <c r="C101" s="26" t="s">
        <v>136</v>
      </c>
      <c r="D101" s="26" t="s">
        <v>709</v>
      </c>
      <c r="E101" s="26" t="s">
        <v>726</v>
      </c>
      <c r="F101" s="26" t="s">
        <v>728</v>
      </c>
    </row>
    <row r="102" spans="1:6" hidden="1" x14ac:dyDescent="0.35">
      <c r="A102" s="25" t="s">
        <v>121</v>
      </c>
      <c r="B102" s="26" t="s">
        <v>134</v>
      </c>
      <c r="C102" s="26" t="s">
        <v>137</v>
      </c>
      <c r="D102" s="26" t="s">
        <v>709</v>
      </c>
      <c r="E102" s="26" t="s">
        <v>726</v>
      </c>
      <c r="F102" s="26" t="s">
        <v>729</v>
      </c>
    </row>
    <row r="103" spans="1:6" hidden="1" x14ac:dyDescent="0.35">
      <c r="A103" s="25" t="s">
        <v>121</v>
      </c>
      <c r="B103" s="26" t="s">
        <v>134</v>
      </c>
      <c r="C103" s="26" t="s">
        <v>138</v>
      </c>
      <c r="D103" s="26" t="s">
        <v>709</v>
      </c>
      <c r="E103" s="26" t="s">
        <v>726</v>
      </c>
      <c r="F103" s="26" t="s">
        <v>730</v>
      </c>
    </row>
    <row r="104" spans="1:6" hidden="1" x14ac:dyDescent="0.35">
      <c r="A104" s="25" t="s">
        <v>121</v>
      </c>
      <c r="B104" s="26" t="s">
        <v>134</v>
      </c>
      <c r="C104" s="26" t="s">
        <v>630</v>
      </c>
      <c r="D104" s="26"/>
      <c r="E104" s="26"/>
      <c r="F104" s="26"/>
    </row>
    <row r="105" spans="1:6" hidden="1" x14ac:dyDescent="0.35">
      <c r="A105" s="25" t="s">
        <v>121</v>
      </c>
      <c r="B105" s="26" t="s">
        <v>630</v>
      </c>
      <c r="C105" s="26" t="s">
        <v>630</v>
      </c>
      <c r="D105" s="26"/>
      <c r="E105" s="26"/>
      <c r="F105" s="26"/>
    </row>
    <row r="106" spans="1:6" hidden="1" x14ac:dyDescent="0.35">
      <c r="A106" s="25" t="s">
        <v>139</v>
      </c>
      <c r="B106" s="26" t="s">
        <v>140</v>
      </c>
      <c r="C106" s="26" t="s">
        <v>141</v>
      </c>
      <c r="D106" s="26" t="s">
        <v>731</v>
      </c>
      <c r="E106" s="26" t="s">
        <v>732</v>
      </c>
      <c r="F106" s="26" t="s">
        <v>733</v>
      </c>
    </row>
    <row r="107" spans="1:6" hidden="1" x14ac:dyDescent="0.35">
      <c r="A107" s="25" t="s">
        <v>139</v>
      </c>
      <c r="B107" s="26" t="s">
        <v>140</v>
      </c>
      <c r="C107" s="26" t="s">
        <v>140</v>
      </c>
      <c r="D107" s="26" t="s">
        <v>731</v>
      </c>
      <c r="E107" s="26" t="s">
        <v>732</v>
      </c>
      <c r="F107" s="26" t="s">
        <v>734</v>
      </c>
    </row>
    <row r="108" spans="1:6" hidden="1" x14ac:dyDescent="0.35">
      <c r="A108" s="25" t="s">
        <v>139</v>
      </c>
      <c r="B108" s="26" t="s">
        <v>140</v>
      </c>
      <c r="C108" s="26" t="s">
        <v>630</v>
      </c>
      <c r="D108" s="26"/>
      <c r="E108" s="26"/>
      <c r="F108" s="26"/>
    </row>
    <row r="109" spans="1:6" hidden="1" x14ac:dyDescent="0.35">
      <c r="A109" s="25" t="s">
        <v>139</v>
      </c>
      <c r="B109" s="26" t="s">
        <v>142</v>
      </c>
      <c r="C109" s="26" t="s">
        <v>143</v>
      </c>
      <c r="D109" s="26" t="s">
        <v>731</v>
      </c>
      <c r="E109" s="26" t="s">
        <v>735</v>
      </c>
      <c r="F109" s="26" t="s">
        <v>736</v>
      </c>
    </row>
    <row r="110" spans="1:6" hidden="1" x14ac:dyDescent="0.35">
      <c r="A110" s="25" t="s">
        <v>139</v>
      </c>
      <c r="B110" s="26" t="s">
        <v>142</v>
      </c>
      <c r="C110" s="26" t="s">
        <v>142</v>
      </c>
      <c r="D110" s="26" t="s">
        <v>731</v>
      </c>
      <c r="E110" s="26" t="s">
        <v>735</v>
      </c>
      <c r="F110" s="26" t="s">
        <v>737</v>
      </c>
    </row>
    <row r="111" spans="1:6" hidden="1" x14ac:dyDescent="0.35">
      <c r="A111" s="25" t="s">
        <v>139</v>
      </c>
      <c r="B111" s="26" t="s">
        <v>142</v>
      </c>
      <c r="C111" s="26" t="s">
        <v>144</v>
      </c>
      <c r="D111" s="26" t="s">
        <v>731</v>
      </c>
      <c r="E111" s="26" t="s">
        <v>735</v>
      </c>
      <c r="F111" s="26" t="s">
        <v>738</v>
      </c>
    </row>
    <row r="112" spans="1:6" hidden="1" x14ac:dyDescent="0.35">
      <c r="A112" s="25" t="s">
        <v>139</v>
      </c>
      <c r="B112" s="26" t="s">
        <v>142</v>
      </c>
      <c r="C112" s="26" t="s">
        <v>630</v>
      </c>
      <c r="D112" s="26"/>
      <c r="E112" s="26"/>
      <c r="F112" s="26"/>
    </row>
    <row r="113" spans="1:6" hidden="1" x14ac:dyDescent="0.35">
      <c r="A113" s="25" t="s">
        <v>139</v>
      </c>
      <c r="B113" s="26" t="s">
        <v>145</v>
      </c>
      <c r="C113" s="26" t="s">
        <v>145</v>
      </c>
      <c r="D113" s="26" t="s">
        <v>731</v>
      </c>
      <c r="E113" s="26" t="s">
        <v>739</v>
      </c>
      <c r="F113" s="26" t="s">
        <v>740</v>
      </c>
    </row>
    <row r="114" spans="1:6" hidden="1" x14ac:dyDescent="0.35">
      <c r="A114" s="25" t="s">
        <v>139</v>
      </c>
      <c r="B114" s="26" t="s">
        <v>145</v>
      </c>
      <c r="C114" s="26" t="s">
        <v>630</v>
      </c>
      <c r="D114" s="26"/>
      <c r="E114" s="26"/>
      <c r="F114" s="26"/>
    </row>
    <row r="115" spans="1:6" hidden="1" x14ac:dyDescent="0.35">
      <c r="A115" s="25" t="s">
        <v>139</v>
      </c>
      <c r="B115" s="26" t="s">
        <v>146</v>
      </c>
      <c r="C115" s="26" t="s">
        <v>147</v>
      </c>
      <c r="D115" s="26" t="s">
        <v>731</v>
      </c>
      <c r="E115" s="26" t="s">
        <v>741</v>
      </c>
      <c r="F115" s="26" t="s">
        <v>742</v>
      </c>
    </row>
    <row r="116" spans="1:6" hidden="1" x14ac:dyDescent="0.35">
      <c r="A116" s="25" t="s">
        <v>139</v>
      </c>
      <c r="B116" s="26" t="s">
        <v>146</v>
      </c>
      <c r="C116" s="26" t="s">
        <v>146</v>
      </c>
      <c r="D116" s="26" t="s">
        <v>731</v>
      </c>
      <c r="E116" s="26" t="s">
        <v>741</v>
      </c>
      <c r="F116" s="26" t="s">
        <v>743</v>
      </c>
    </row>
    <row r="117" spans="1:6" hidden="1" x14ac:dyDescent="0.35">
      <c r="A117" s="25" t="s">
        <v>139</v>
      </c>
      <c r="B117" s="26" t="s">
        <v>146</v>
      </c>
      <c r="C117" s="26" t="s">
        <v>630</v>
      </c>
      <c r="D117" s="26"/>
      <c r="E117" s="26"/>
      <c r="F117" s="26"/>
    </row>
    <row r="118" spans="1:6" hidden="1" x14ac:dyDescent="0.35">
      <c r="A118" s="25" t="s">
        <v>139</v>
      </c>
      <c r="B118" s="26" t="s">
        <v>148</v>
      </c>
      <c r="C118" s="26" t="s">
        <v>149</v>
      </c>
      <c r="D118" s="26" t="s">
        <v>731</v>
      </c>
      <c r="E118" s="26" t="s">
        <v>744</v>
      </c>
      <c r="F118" s="26" t="s">
        <v>745</v>
      </c>
    </row>
    <row r="119" spans="1:6" hidden="1" x14ac:dyDescent="0.35">
      <c r="A119" s="25" t="s">
        <v>139</v>
      </c>
      <c r="B119" s="26" t="s">
        <v>148</v>
      </c>
      <c r="C119" s="26" t="s">
        <v>150</v>
      </c>
      <c r="D119" s="26" t="s">
        <v>731</v>
      </c>
      <c r="E119" s="26" t="s">
        <v>744</v>
      </c>
      <c r="F119" s="26" t="s">
        <v>746</v>
      </c>
    </row>
    <row r="120" spans="1:6" hidden="1" x14ac:dyDescent="0.35">
      <c r="A120" s="25" t="s">
        <v>139</v>
      </c>
      <c r="B120" s="26" t="s">
        <v>148</v>
      </c>
      <c r="C120" s="26" t="s">
        <v>148</v>
      </c>
      <c r="D120" s="26" t="s">
        <v>731</v>
      </c>
      <c r="E120" s="26" t="s">
        <v>744</v>
      </c>
      <c r="F120" s="26" t="s">
        <v>747</v>
      </c>
    </row>
    <row r="121" spans="1:6" hidden="1" x14ac:dyDescent="0.35">
      <c r="A121" s="25" t="s">
        <v>139</v>
      </c>
      <c r="B121" s="26" t="s">
        <v>148</v>
      </c>
      <c r="C121" s="26" t="s">
        <v>630</v>
      </c>
      <c r="D121" s="26"/>
      <c r="E121" s="26"/>
      <c r="F121" s="26"/>
    </row>
    <row r="122" spans="1:6" hidden="1" x14ac:dyDescent="0.35">
      <c r="A122" s="25" t="s">
        <v>139</v>
      </c>
      <c r="B122" s="26" t="s">
        <v>151</v>
      </c>
      <c r="C122" s="26" t="s">
        <v>152</v>
      </c>
      <c r="D122" s="26" t="s">
        <v>731</v>
      </c>
      <c r="E122" s="26" t="s">
        <v>748</v>
      </c>
      <c r="F122" s="26" t="s">
        <v>749</v>
      </c>
    </row>
    <row r="123" spans="1:6" hidden="1" x14ac:dyDescent="0.35">
      <c r="A123" s="25" t="s">
        <v>139</v>
      </c>
      <c r="B123" s="26" t="s">
        <v>151</v>
      </c>
      <c r="C123" s="26" t="s">
        <v>151</v>
      </c>
      <c r="D123" s="26" t="s">
        <v>731</v>
      </c>
      <c r="E123" s="26" t="s">
        <v>748</v>
      </c>
      <c r="F123" s="26" t="s">
        <v>750</v>
      </c>
    </row>
    <row r="124" spans="1:6" hidden="1" x14ac:dyDescent="0.35">
      <c r="A124" s="25" t="s">
        <v>139</v>
      </c>
      <c r="B124" s="26" t="s">
        <v>151</v>
      </c>
      <c r="C124" s="26" t="s">
        <v>630</v>
      </c>
      <c r="D124" s="26"/>
      <c r="E124" s="26"/>
      <c r="F124" s="26"/>
    </row>
    <row r="125" spans="1:6" hidden="1" x14ac:dyDescent="0.35">
      <c r="A125" s="25" t="s">
        <v>139</v>
      </c>
      <c r="B125" s="26" t="s">
        <v>630</v>
      </c>
      <c r="C125" s="26" t="s">
        <v>630</v>
      </c>
      <c r="D125" s="26"/>
      <c r="E125" s="26"/>
      <c r="F125" s="26"/>
    </row>
    <row r="126" spans="1:6" hidden="1" x14ac:dyDescent="0.35">
      <c r="A126" s="25" t="s">
        <v>153</v>
      </c>
      <c r="B126" s="26" t="s">
        <v>154</v>
      </c>
      <c r="C126" s="26" t="s">
        <v>155</v>
      </c>
      <c r="D126" s="26" t="s">
        <v>751</v>
      </c>
      <c r="E126" s="26" t="s">
        <v>752</v>
      </c>
      <c r="F126" s="26" t="s">
        <v>753</v>
      </c>
    </row>
    <row r="127" spans="1:6" hidden="1" x14ac:dyDescent="0.35">
      <c r="A127" s="25" t="s">
        <v>153</v>
      </c>
      <c r="B127" s="26" t="s">
        <v>154</v>
      </c>
      <c r="C127" s="26" t="s">
        <v>156</v>
      </c>
      <c r="D127" s="26" t="s">
        <v>751</v>
      </c>
      <c r="E127" s="26" t="s">
        <v>752</v>
      </c>
      <c r="F127" s="26" t="s">
        <v>754</v>
      </c>
    </row>
    <row r="128" spans="1:6" hidden="1" x14ac:dyDescent="0.35">
      <c r="A128" s="25" t="s">
        <v>153</v>
      </c>
      <c r="B128" s="26" t="s">
        <v>154</v>
      </c>
      <c r="C128" s="26" t="s">
        <v>157</v>
      </c>
      <c r="D128" s="26" t="s">
        <v>751</v>
      </c>
      <c r="E128" s="26" t="s">
        <v>752</v>
      </c>
      <c r="F128" s="26" t="s">
        <v>755</v>
      </c>
    </row>
    <row r="129" spans="1:6" hidden="1" x14ac:dyDescent="0.35">
      <c r="A129" s="25" t="s">
        <v>153</v>
      </c>
      <c r="B129" s="26" t="s">
        <v>154</v>
      </c>
      <c r="C129" s="26" t="s">
        <v>154</v>
      </c>
      <c r="D129" s="26" t="s">
        <v>751</v>
      </c>
      <c r="E129" s="26" t="s">
        <v>752</v>
      </c>
      <c r="F129" s="26" t="s">
        <v>756</v>
      </c>
    </row>
    <row r="130" spans="1:6" hidden="1" x14ac:dyDescent="0.35">
      <c r="A130" s="25" t="s">
        <v>153</v>
      </c>
      <c r="B130" s="26" t="s">
        <v>154</v>
      </c>
      <c r="C130" s="26" t="s">
        <v>158</v>
      </c>
      <c r="D130" s="26" t="s">
        <v>751</v>
      </c>
      <c r="E130" s="26" t="s">
        <v>752</v>
      </c>
      <c r="F130" s="26" t="s">
        <v>757</v>
      </c>
    </row>
    <row r="131" spans="1:6" hidden="1" x14ac:dyDescent="0.35">
      <c r="A131" s="25" t="s">
        <v>153</v>
      </c>
      <c r="B131" s="26" t="s">
        <v>154</v>
      </c>
      <c r="C131" s="26" t="s">
        <v>159</v>
      </c>
      <c r="D131" s="26" t="s">
        <v>751</v>
      </c>
      <c r="E131" s="26" t="s">
        <v>752</v>
      </c>
      <c r="F131" s="26" t="s">
        <v>758</v>
      </c>
    </row>
    <row r="132" spans="1:6" hidden="1" x14ac:dyDescent="0.35">
      <c r="A132" s="25"/>
      <c r="B132" s="26"/>
      <c r="C132" s="26"/>
      <c r="D132" s="26"/>
      <c r="E132" s="26"/>
      <c r="F132" s="26"/>
    </row>
    <row r="133" spans="1:6" hidden="1" x14ac:dyDescent="0.35">
      <c r="A133" s="25" t="s">
        <v>153</v>
      </c>
      <c r="B133" s="26" t="s">
        <v>160</v>
      </c>
      <c r="C133" s="26" t="s">
        <v>161</v>
      </c>
      <c r="D133" s="26" t="s">
        <v>751</v>
      </c>
      <c r="E133" s="26" t="s">
        <v>759</v>
      </c>
      <c r="F133" s="26" t="s">
        <v>760</v>
      </c>
    </row>
    <row r="134" spans="1:6" hidden="1" x14ac:dyDescent="0.35">
      <c r="A134" s="25" t="s">
        <v>153</v>
      </c>
      <c r="B134" s="26" t="s">
        <v>160</v>
      </c>
      <c r="C134" s="26" t="s">
        <v>162</v>
      </c>
      <c r="D134" s="26" t="s">
        <v>751</v>
      </c>
      <c r="E134" s="26" t="s">
        <v>759</v>
      </c>
      <c r="F134" s="26" t="s">
        <v>761</v>
      </c>
    </row>
    <row r="135" spans="1:6" hidden="1" x14ac:dyDescent="0.35">
      <c r="A135" s="25" t="s">
        <v>153</v>
      </c>
      <c r="B135" s="26" t="s">
        <v>160</v>
      </c>
      <c r="C135" s="26" t="s">
        <v>163</v>
      </c>
      <c r="D135" s="26" t="s">
        <v>751</v>
      </c>
      <c r="E135" s="26" t="s">
        <v>759</v>
      </c>
      <c r="F135" s="26" t="s">
        <v>762</v>
      </c>
    </row>
    <row r="136" spans="1:6" hidden="1" x14ac:dyDescent="0.35">
      <c r="A136" s="25" t="s">
        <v>153</v>
      </c>
      <c r="B136" s="26" t="s">
        <v>160</v>
      </c>
      <c r="C136" s="26" t="s">
        <v>164</v>
      </c>
      <c r="D136" s="26" t="s">
        <v>751</v>
      </c>
      <c r="E136" s="26" t="s">
        <v>759</v>
      </c>
      <c r="F136" s="26" t="s">
        <v>763</v>
      </c>
    </row>
    <row r="137" spans="1:6" hidden="1" x14ac:dyDescent="0.35">
      <c r="A137" s="25" t="s">
        <v>153</v>
      </c>
      <c r="B137" s="26" t="s">
        <v>160</v>
      </c>
      <c r="C137" s="26" t="s">
        <v>165</v>
      </c>
      <c r="D137" s="26" t="s">
        <v>751</v>
      </c>
      <c r="E137" s="26" t="s">
        <v>759</v>
      </c>
      <c r="F137" s="26" t="s">
        <v>764</v>
      </c>
    </row>
    <row r="138" spans="1:6" hidden="1" x14ac:dyDescent="0.35">
      <c r="A138" s="25" t="s">
        <v>153</v>
      </c>
      <c r="B138" s="26" t="s">
        <v>160</v>
      </c>
      <c r="C138" s="26" t="s">
        <v>166</v>
      </c>
      <c r="D138" s="26" t="s">
        <v>751</v>
      </c>
      <c r="E138" s="26" t="s">
        <v>759</v>
      </c>
      <c r="F138" s="26" t="s">
        <v>765</v>
      </c>
    </row>
    <row r="139" spans="1:6" hidden="1" x14ac:dyDescent="0.35">
      <c r="A139" s="25" t="s">
        <v>153</v>
      </c>
      <c r="B139" s="26" t="s">
        <v>160</v>
      </c>
      <c r="C139" s="26" t="s">
        <v>167</v>
      </c>
      <c r="D139" s="26" t="s">
        <v>751</v>
      </c>
      <c r="E139" s="26" t="s">
        <v>759</v>
      </c>
      <c r="F139" s="26" t="s">
        <v>766</v>
      </c>
    </row>
    <row r="140" spans="1:6" hidden="1" x14ac:dyDescent="0.35">
      <c r="A140" s="25" t="s">
        <v>153</v>
      </c>
      <c r="B140" s="26" t="s">
        <v>160</v>
      </c>
      <c r="C140" s="26" t="s">
        <v>168</v>
      </c>
      <c r="D140" s="26" t="s">
        <v>751</v>
      </c>
      <c r="E140" s="26" t="s">
        <v>759</v>
      </c>
      <c r="F140" s="26" t="s">
        <v>767</v>
      </c>
    </row>
    <row r="141" spans="1:6" hidden="1" x14ac:dyDescent="0.35">
      <c r="A141" s="25" t="s">
        <v>153</v>
      </c>
      <c r="B141" s="26" t="s">
        <v>160</v>
      </c>
      <c r="C141" s="26" t="s">
        <v>169</v>
      </c>
      <c r="D141" s="26" t="s">
        <v>751</v>
      </c>
      <c r="E141" s="26" t="s">
        <v>759</v>
      </c>
      <c r="F141" s="26" t="s">
        <v>768</v>
      </c>
    </row>
    <row r="142" spans="1:6" hidden="1" x14ac:dyDescent="0.35">
      <c r="A142" s="25" t="s">
        <v>153</v>
      </c>
      <c r="B142" s="26" t="s">
        <v>160</v>
      </c>
      <c r="C142" s="26" t="s">
        <v>170</v>
      </c>
      <c r="D142" s="26" t="s">
        <v>751</v>
      </c>
      <c r="E142" s="26" t="s">
        <v>759</v>
      </c>
      <c r="F142" s="26" t="s">
        <v>769</v>
      </c>
    </row>
    <row r="143" spans="1:6" hidden="1" x14ac:dyDescent="0.35">
      <c r="A143" s="25" t="s">
        <v>153</v>
      </c>
      <c r="B143" s="26" t="s">
        <v>160</v>
      </c>
      <c r="C143" s="26" t="s">
        <v>171</v>
      </c>
      <c r="D143" s="26" t="s">
        <v>751</v>
      </c>
      <c r="E143" s="26" t="s">
        <v>759</v>
      </c>
      <c r="F143" s="26" t="s">
        <v>770</v>
      </c>
    </row>
    <row r="144" spans="1:6" hidden="1" x14ac:dyDescent="0.35">
      <c r="A144" s="25" t="s">
        <v>153</v>
      </c>
      <c r="B144" s="26" t="s">
        <v>160</v>
      </c>
      <c r="C144" s="26" t="s">
        <v>172</v>
      </c>
      <c r="D144" s="26" t="s">
        <v>751</v>
      </c>
      <c r="E144" s="26" t="s">
        <v>759</v>
      </c>
      <c r="F144" s="26" t="s">
        <v>771</v>
      </c>
    </row>
    <row r="145" spans="1:6" hidden="1" x14ac:dyDescent="0.35">
      <c r="A145" s="25" t="s">
        <v>153</v>
      </c>
      <c r="B145" s="26" t="s">
        <v>160</v>
      </c>
      <c r="C145" s="26" t="s">
        <v>173</v>
      </c>
      <c r="D145" s="26" t="s">
        <v>751</v>
      </c>
      <c r="E145" s="26" t="s">
        <v>759</v>
      </c>
      <c r="F145" s="26" t="s">
        <v>772</v>
      </c>
    </row>
    <row r="146" spans="1:6" hidden="1" x14ac:dyDescent="0.35">
      <c r="A146" s="25" t="s">
        <v>153</v>
      </c>
      <c r="B146" s="26" t="s">
        <v>174</v>
      </c>
      <c r="C146" s="26" t="s">
        <v>175</v>
      </c>
      <c r="D146" s="26" t="s">
        <v>751</v>
      </c>
      <c r="E146" s="26" t="s">
        <v>773</v>
      </c>
      <c r="F146" s="26" t="s">
        <v>774</v>
      </c>
    </row>
    <row r="147" spans="1:6" hidden="1" x14ac:dyDescent="0.35">
      <c r="A147" s="25" t="s">
        <v>153</v>
      </c>
      <c r="B147" s="26" t="s">
        <v>174</v>
      </c>
      <c r="C147" s="26" t="s">
        <v>176</v>
      </c>
      <c r="D147" s="26" t="s">
        <v>751</v>
      </c>
      <c r="E147" s="26" t="s">
        <v>773</v>
      </c>
      <c r="F147" s="26" t="s">
        <v>775</v>
      </c>
    </row>
    <row r="148" spans="1:6" hidden="1" x14ac:dyDescent="0.35">
      <c r="A148" s="25" t="s">
        <v>153</v>
      </c>
      <c r="B148" s="26" t="s">
        <v>174</v>
      </c>
      <c r="C148" s="26" t="s">
        <v>177</v>
      </c>
      <c r="D148" s="26" t="s">
        <v>751</v>
      </c>
      <c r="E148" s="26" t="s">
        <v>773</v>
      </c>
      <c r="F148" s="26" t="s">
        <v>776</v>
      </c>
    </row>
    <row r="149" spans="1:6" hidden="1" x14ac:dyDescent="0.35">
      <c r="A149" s="25" t="s">
        <v>153</v>
      </c>
      <c r="B149" s="26" t="s">
        <v>174</v>
      </c>
      <c r="C149" s="26" t="s">
        <v>178</v>
      </c>
      <c r="D149" s="26" t="s">
        <v>751</v>
      </c>
      <c r="E149" s="26" t="s">
        <v>773</v>
      </c>
      <c r="F149" s="26" t="s">
        <v>777</v>
      </c>
    </row>
    <row r="150" spans="1:6" hidden="1" x14ac:dyDescent="0.35">
      <c r="A150" s="25" t="s">
        <v>153</v>
      </c>
      <c r="B150" s="26" t="s">
        <v>174</v>
      </c>
      <c r="C150" s="26" t="s">
        <v>179</v>
      </c>
      <c r="D150" s="26" t="s">
        <v>751</v>
      </c>
      <c r="E150" s="26" t="s">
        <v>773</v>
      </c>
      <c r="F150" s="26" t="s">
        <v>778</v>
      </c>
    </row>
    <row r="151" spans="1:6" hidden="1" x14ac:dyDescent="0.35">
      <c r="A151" s="25" t="s">
        <v>153</v>
      </c>
      <c r="B151" s="26" t="s">
        <v>174</v>
      </c>
      <c r="C151" s="26" t="s">
        <v>180</v>
      </c>
      <c r="D151" s="26" t="s">
        <v>751</v>
      </c>
      <c r="E151" s="26" t="s">
        <v>773</v>
      </c>
      <c r="F151" s="26" t="s">
        <v>779</v>
      </c>
    </row>
    <row r="152" spans="1:6" hidden="1" x14ac:dyDescent="0.35">
      <c r="A152" s="25" t="s">
        <v>153</v>
      </c>
      <c r="B152" s="26" t="s">
        <v>181</v>
      </c>
      <c r="C152" s="26" t="s">
        <v>182</v>
      </c>
      <c r="D152" s="26" t="s">
        <v>751</v>
      </c>
      <c r="E152" s="26" t="s">
        <v>780</v>
      </c>
      <c r="F152" s="26" t="s">
        <v>781</v>
      </c>
    </row>
    <row r="153" spans="1:6" hidden="1" x14ac:dyDescent="0.35">
      <c r="A153" s="25" t="s">
        <v>153</v>
      </c>
      <c r="B153" s="26" t="s">
        <v>181</v>
      </c>
      <c r="C153" s="26" t="s">
        <v>183</v>
      </c>
      <c r="D153" s="26" t="s">
        <v>751</v>
      </c>
      <c r="E153" s="26" t="s">
        <v>780</v>
      </c>
      <c r="F153" s="26" t="s">
        <v>782</v>
      </c>
    </row>
    <row r="154" spans="1:6" hidden="1" x14ac:dyDescent="0.35">
      <c r="A154" s="25" t="s">
        <v>153</v>
      </c>
      <c r="B154" s="26" t="s">
        <v>181</v>
      </c>
      <c r="C154" s="26" t="s">
        <v>184</v>
      </c>
      <c r="D154" s="26" t="s">
        <v>751</v>
      </c>
      <c r="E154" s="26" t="s">
        <v>780</v>
      </c>
      <c r="F154" s="26" t="s">
        <v>783</v>
      </c>
    </row>
    <row r="155" spans="1:6" hidden="1" x14ac:dyDescent="0.35">
      <c r="A155" s="25" t="s">
        <v>153</v>
      </c>
      <c r="B155" s="26" t="s">
        <v>181</v>
      </c>
      <c r="C155" s="26" t="s">
        <v>185</v>
      </c>
      <c r="D155" s="26" t="s">
        <v>751</v>
      </c>
      <c r="E155" s="26" t="s">
        <v>780</v>
      </c>
      <c r="F155" s="26" t="s">
        <v>784</v>
      </c>
    </row>
    <row r="156" spans="1:6" hidden="1" x14ac:dyDescent="0.35">
      <c r="A156" s="25" t="s">
        <v>153</v>
      </c>
      <c r="B156" s="26" t="s">
        <v>181</v>
      </c>
      <c r="C156" s="26" t="s">
        <v>181</v>
      </c>
      <c r="D156" s="26" t="s">
        <v>751</v>
      </c>
      <c r="E156" s="26" t="s">
        <v>780</v>
      </c>
      <c r="F156" s="26" t="s">
        <v>785</v>
      </c>
    </row>
    <row r="157" spans="1:6" hidden="1" x14ac:dyDescent="0.35">
      <c r="A157" s="25" t="s">
        <v>153</v>
      </c>
      <c r="B157" s="26" t="s">
        <v>181</v>
      </c>
      <c r="C157" s="26" t="s">
        <v>186</v>
      </c>
      <c r="D157" s="26" t="s">
        <v>751</v>
      </c>
      <c r="E157" s="26" t="s">
        <v>780</v>
      </c>
      <c r="F157" s="26" t="s">
        <v>786</v>
      </c>
    </row>
    <row r="158" spans="1:6" hidden="1" x14ac:dyDescent="0.35">
      <c r="A158" s="25" t="s">
        <v>153</v>
      </c>
      <c r="B158" s="26" t="s">
        <v>181</v>
      </c>
      <c r="C158" s="26" t="s">
        <v>187</v>
      </c>
      <c r="D158" s="26" t="s">
        <v>751</v>
      </c>
      <c r="E158" s="26" t="s">
        <v>780</v>
      </c>
      <c r="F158" s="26" t="s">
        <v>787</v>
      </c>
    </row>
    <row r="159" spans="1:6" hidden="1" x14ac:dyDescent="0.35">
      <c r="A159" s="25" t="s">
        <v>153</v>
      </c>
      <c r="B159" s="26" t="s">
        <v>188</v>
      </c>
      <c r="C159" s="26" t="s">
        <v>189</v>
      </c>
      <c r="D159" s="26" t="s">
        <v>751</v>
      </c>
      <c r="E159" s="26" t="s">
        <v>788</v>
      </c>
      <c r="F159" s="26" t="s">
        <v>789</v>
      </c>
    </row>
    <row r="160" spans="1:6" hidden="1" x14ac:dyDescent="0.35">
      <c r="A160" s="25" t="s">
        <v>153</v>
      </c>
      <c r="B160" s="26" t="s">
        <v>188</v>
      </c>
      <c r="C160" s="26" t="s">
        <v>188</v>
      </c>
      <c r="D160" s="26" t="s">
        <v>751</v>
      </c>
      <c r="E160" s="26" t="s">
        <v>788</v>
      </c>
      <c r="F160" s="26" t="s">
        <v>790</v>
      </c>
    </row>
    <row r="161" spans="1:6" hidden="1" x14ac:dyDescent="0.35">
      <c r="A161" s="25" t="s">
        <v>153</v>
      </c>
      <c r="B161" s="26" t="s">
        <v>188</v>
      </c>
      <c r="C161" s="26" t="s">
        <v>190</v>
      </c>
      <c r="D161" s="26" t="s">
        <v>751</v>
      </c>
      <c r="E161" s="26" t="s">
        <v>788</v>
      </c>
      <c r="F161" s="26" t="s">
        <v>791</v>
      </c>
    </row>
    <row r="162" spans="1:6" hidden="1" x14ac:dyDescent="0.35">
      <c r="A162" s="25" t="s">
        <v>153</v>
      </c>
      <c r="B162" s="26" t="s">
        <v>188</v>
      </c>
      <c r="C162" s="26" t="s">
        <v>191</v>
      </c>
      <c r="D162" s="26" t="s">
        <v>751</v>
      </c>
      <c r="E162" s="26" t="s">
        <v>788</v>
      </c>
      <c r="F162" s="26" t="s">
        <v>792</v>
      </c>
    </row>
    <row r="163" spans="1:6" hidden="1" x14ac:dyDescent="0.35">
      <c r="A163" s="25" t="s">
        <v>192</v>
      </c>
      <c r="B163" s="26" t="s">
        <v>193</v>
      </c>
      <c r="C163" s="26" t="s">
        <v>193</v>
      </c>
      <c r="D163" s="26" t="s">
        <v>793</v>
      </c>
      <c r="E163" s="26" t="s">
        <v>794</v>
      </c>
      <c r="F163" s="26" t="s">
        <v>795</v>
      </c>
    </row>
    <row r="164" spans="1:6" hidden="1" x14ac:dyDescent="0.35">
      <c r="A164" s="25" t="s">
        <v>192</v>
      </c>
      <c r="B164" s="26" t="s">
        <v>194</v>
      </c>
      <c r="C164" s="26" t="s">
        <v>195</v>
      </c>
      <c r="D164" s="26" t="s">
        <v>793</v>
      </c>
      <c r="E164" s="26" t="s">
        <v>796</v>
      </c>
      <c r="F164" s="26" t="s">
        <v>797</v>
      </c>
    </row>
    <row r="165" spans="1:6" hidden="1" x14ac:dyDescent="0.35">
      <c r="A165" s="25" t="s">
        <v>192</v>
      </c>
      <c r="B165" s="26" t="s">
        <v>194</v>
      </c>
      <c r="C165" s="26" t="s">
        <v>194</v>
      </c>
      <c r="D165" s="26" t="s">
        <v>793</v>
      </c>
      <c r="E165" s="26" t="s">
        <v>796</v>
      </c>
      <c r="F165" s="26" t="s">
        <v>798</v>
      </c>
    </row>
    <row r="166" spans="1:6" hidden="1" x14ac:dyDescent="0.35">
      <c r="A166" s="25" t="s">
        <v>192</v>
      </c>
      <c r="B166" s="26" t="s">
        <v>194</v>
      </c>
      <c r="C166" s="26" t="s">
        <v>196</v>
      </c>
      <c r="D166" s="26" t="s">
        <v>793</v>
      </c>
      <c r="E166" s="26" t="s">
        <v>796</v>
      </c>
      <c r="F166" s="26" t="s">
        <v>799</v>
      </c>
    </row>
    <row r="167" spans="1:6" hidden="1" x14ac:dyDescent="0.35">
      <c r="A167" s="25" t="s">
        <v>192</v>
      </c>
      <c r="B167" s="26" t="s">
        <v>197</v>
      </c>
      <c r="C167" s="26" t="s">
        <v>198</v>
      </c>
      <c r="D167" s="26" t="s">
        <v>793</v>
      </c>
      <c r="E167" s="26" t="s">
        <v>800</v>
      </c>
      <c r="F167" s="26" t="s">
        <v>801</v>
      </c>
    </row>
    <row r="168" spans="1:6" hidden="1" x14ac:dyDescent="0.35">
      <c r="A168" s="25" t="s">
        <v>192</v>
      </c>
      <c r="B168" s="26"/>
      <c r="C168" s="26" t="s">
        <v>197</v>
      </c>
      <c r="D168" s="26"/>
      <c r="E168" s="26"/>
      <c r="F168" s="26"/>
    </row>
    <row r="169" spans="1:6" hidden="1" x14ac:dyDescent="0.35">
      <c r="A169" s="25" t="s">
        <v>192</v>
      </c>
      <c r="B169" s="26"/>
      <c r="C169" s="26" t="s">
        <v>199</v>
      </c>
      <c r="D169" s="26"/>
      <c r="E169" s="26"/>
      <c r="F169" s="26"/>
    </row>
    <row r="170" spans="1:6" hidden="1" x14ac:dyDescent="0.35">
      <c r="A170" s="25" t="s">
        <v>192</v>
      </c>
      <c r="B170" s="26" t="s">
        <v>197</v>
      </c>
      <c r="C170" s="26" t="s">
        <v>200</v>
      </c>
      <c r="D170" s="26" t="s">
        <v>793</v>
      </c>
      <c r="E170" s="26" t="s">
        <v>800</v>
      </c>
      <c r="F170" s="26" t="s">
        <v>802</v>
      </c>
    </row>
    <row r="171" spans="1:6" hidden="1" x14ac:dyDescent="0.35">
      <c r="A171" s="25" t="s">
        <v>192</v>
      </c>
      <c r="B171" s="26" t="s">
        <v>197</v>
      </c>
      <c r="C171" s="26" t="s">
        <v>201</v>
      </c>
      <c r="D171" s="26" t="s">
        <v>793</v>
      </c>
      <c r="E171" s="26" t="s">
        <v>800</v>
      </c>
      <c r="F171" s="26" t="s">
        <v>803</v>
      </c>
    </row>
    <row r="172" spans="1:6" hidden="1" x14ac:dyDescent="0.35">
      <c r="A172" s="25" t="s">
        <v>192</v>
      </c>
      <c r="B172" s="26" t="s">
        <v>197</v>
      </c>
      <c r="C172" s="26" t="s">
        <v>202</v>
      </c>
      <c r="D172" s="26" t="s">
        <v>793</v>
      </c>
      <c r="E172" s="26" t="s">
        <v>800</v>
      </c>
      <c r="F172" s="26" t="s">
        <v>804</v>
      </c>
    </row>
    <row r="173" spans="1:6" hidden="1" x14ac:dyDescent="0.35">
      <c r="A173" s="25" t="s">
        <v>192</v>
      </c>
      <c r="B173" s="26" t="s">
        <v>197</v>
      </c>
      <c r="C173" s="26" t="s">
        <v>203</v>
      </c>
      <c r="D173" s="26" t="s">
        <v>793</v>
      </c>
      <c r="E173" s="26" t="s">
        <v>800</v>
      </c>
      <c r="F173" s="26" t="s">
        <v>805</v>
      </c>
    </row>
    <row r="174" spans="1:6" hidden="1" x14ac:dyDescent="0.35">
      <c r="A174" s="25" t="s">
        <v>192</v>
      </c>
      <c r="B174" s="26" t="s">
        <v>197</v>
      </c>
      <c r="C174" s="26" t="s">
        <v>204</v>
      </c>
      <c r="D174" s="26" t="s">
        <v>793</v>
      </c>
      <c r="E174" s="26" t="s">
        <v>800</v>
      </c>
      <c r="F174" s="26" t="s">
        <v>806</v>
      </c>
    </row>
    <row r="175" spans="1:6" hidden="1" x14ac:dyDescent="0.35">
      <c r="A175" s="25" t="s">
        <v>192</v>
      </c>
      <c r="B175" s="26" t="s">
        <v>205</v>
      </c>
      <c r="C175" s="26" t="s">
        <v>205</v>
      </c>
      <c r="D175" s="26" t="s">
        <v>793</v>
      </c>
      <c r="E175" s="26" t="s">
        <v>807</v>
      </c>
      <c r="F175" s="26" t="s">
        <v>808</v>
      </c>
    </row>
    <row r="176" spans="1:6" hidden="1" x14ac:dyDescent="0.35">
      <c r="A176" s="25" t="s">
        <v>192</v>
      </c>
      <c r="B176" s="26"/>
      <c r="C176" s="26" t="s">
        <v>206</v>
      </c>
      <c r="D176" s="26"/>
      <c r="E176" s="26"/>
      <c r="F176" s="26"/>
    </row>
    <row r="177" spans="1:6" hidden="1" x14ac:dyDescent="0.35">
      <c r="A177" s="25" t="s">
        <v>192</v>
      </c>
      <c r="B177" s="26" t="s">
        <v>207</v>
      </c>
      <c r="C177" s="26" t="s">
        <v>208</v>
      </c>
      <c r="D177" s="26" t="s">
        <v>793</v>
      </c>
      <c r="E177" s="26" t="s">
        <v>809</v>
      </c>
      <c r="F177" s="26" t="s">
        <v>810</v>
      </c>
    </row>
    <row r="178" spans="1:6" hidden="1" x14ac:dyDescent="0.35">
      <c r="A178" s="25" t="s">
        <v>192</v>
      </c>
      <c r="B178" s="26" t="s">
        <v>207</v>
      </c>
      <c r="C178" s="26" t="s">
        <v>209</v>
      </c>
      <c r="D178" s="26" t="s">
        <v>793</v>
      </c>
      <c r="E178" s="26" t="s">
        <v>809</v>
      </c>
      <c r="F178" s="26" t="s">
        <v>811</v>
      </c>
    </row>
    <row r="179" spans="1:6" hidden="1" x14ac:dyDescent="0.35">
      <c r="A179" s="25" t="s">
        <v>192</v>
      </c>
      <c r="B179" s="26" t="s">
        <v>207</v>
      </c>
      <c r="C179" s="26" t="s">
        <v>210</v>
      </c>
      <c r="D179" s="26" t="s">
        <v>793</v>
      </c>
      <c r="E179" s="26" t="s">
        <v>809</v>
      </c>
      <c r="F179" s="26" t="s">
        <v>812</v>
      </c>
    </row>
    <row r="180" spans="1:6" hidden="1" x14ac:dyDescent="0.35">
      <c r="A180" s="25" t="s">
        <v>192</v>
      </c>
      <c r="B180" s="26" t="s">
        <v>207</v>
      </c>
      <c r="C180" s="26" t="s">
        <v>207</v>
      </c>
      <c r="D180" s="26" t="s">
        <v>793</v>
      </c>
      <c r="E180" s="26" t="s">
        <v>809</v>
      </c>
      <c r="F180" s="26" t="s">
        <v>813</v>
      </c>
    </row>
    <row r="181" spans="1:6" hidden="1" x14ac:dyDescent="0.35">
      <c r="A181" s="25" t="s">
        <v>211</v>
      </c>
      <c r="B181" s="26" t="s">
        <v>212</v>
      </c>
      <c r="C181" s="26" t="s">
        <v>213</v>
      </c>
      <c r="D181" s="26" t="s">
        <v>814</v>
      </c>
      <c r="E181" s="26" t="s">
        <v>815</v>
      </c>
      <c r="F181" s="27"/>
    </row>
    <row r="182" spans="1:6" hidden="1" x14ac:dyDescent="0.35">
      <c r="A182" s="25" t="s">
        <v>211</v>
      </c>
      <c r="B182" s="26" t="s">
        <v>212</v>
      </c>
      <c r="C182" s="26" t="s">
        <v>212</v>
      </c>
      <c r="D182" s="26" t="s">
        <v>814</v>
      </c>
      <c r="E182" s="26" t="s">
        <v>815</v>
      </c>
      <c r="F182" s="26" t="s">
        <v>816</v>
      </c>
    </row>
    <row r="183" spans="1:6" hidden="1" x14ac:dyDescent="0.35">
      <c r="A183" s="25" t="s">
        <v>211</v>
      </c>
      <c r="B183" s="26" t="s">
        <v>212</v>
      </c>
      <c r="C183" s="26" t="s">
        <v>214</v>
      </c>
      <c r="D183" s="26" t="s">
        <v>814</v>
      </c>
      <c r="E183" s="26" t="s">
        <v>815</v>
      </c>
      <c r="F183" s="26" t="s">
        <v>817</v>
      </c>
    </row>
    <row r="184" spans="1:6" hidden="1" x14ac:dyDescent="0.35">
      <c r="A184" s="25" t="s">
        <v>211</v>
      </c>
      <c r="B184" s="26" t="s">
        <v>215</v>
      </c>
      <c r="C184" s="26" t="s">
        <v>216</v>
      </c>
      <c r="D184" s="26" t="s">
        <v>814</v>
      </c>
      <c r="E184" s="26" t="s">
        <v>818</v>
      </c>
      <c r="F184" s="26"/>
    </row>
    <row r="185" spans="1:6" hidden="1" x14ac:dyDescent="0.35">
      <c r="A185" s="25" t="s">
        <v>211</v>
      </c>
      <c r="B185" s="26" t="s">
        <v>215</v>
      </c>
      <c r="C185" s="26" t="s">
        <v>215</v>
      </c>
      <c r="D185" s="26" t="s">
        <v>814</v>
      </c>
      <c r="E185" s="26" t="s">
        <v>818</v>
      </c>
      <c r="F185" s="26" t="s">
        <v>819</v>
      </c>
    </row>
    <row r="186" spans="1:6" hidden="1" x14ac:dyDescent="0.35">
      <c r="A186" s="25" t="s">
        <v>211</v>
      </c>
      <c r="B186" s="26" t="s">
        <v>215</v>
      </c>
      <c r="C186" s="26" t="s">
        <v>217</v>
      </c>
      <c r="D186" s="26" t="s">
        <v>814</v>
      </c>
      <c r="E186" s="26" t="s">
        <v>818</v>
      </c>
      <c r="F186" s="26" t="s">
        <v>820</v>
      </c>
    </row>
    <row r="187" spans="1:6" hidden="1" x14ac:dyDescent="0.35">
      <c r="A187" s="25" t="s">
        <v>211</v>
      </c>
      <c r="B187" s="26" t="s">
        <v>215</v>
      </c>
      <c r="C187" s="26" t="s">
        <v>218</v>
      </c>
      <c r="D187" s="26" t="s">
        <v>814</v>
      </c>
      <c r="E187" s="26" t="s">
        <v>818</v>
      </c>
      <c r="F187" s="26" t="s">
        <v>821</v>
      </c>
    </row>
    <row r="188" spans="1:6" hidden="1" x14ac:dyDescent="0.35">
      <c r="A188" s="25" t="s">
        <v>211</v>
      </c>
      <c r="B188" s="26" t="s">
        <v>219</v>
      </c>
      <c r="C188" s="26" t="s">
        <v>220</v>
      </c>
      <c r="D188" s="26" t="s">
        <v>814</v>
      </c>
      <c r="E188" s="26" t="s">
        <v>822</v>
      </c>
      <c r="F188" s="26" t="s">
        <v>823</v>
      </c>
    </row>
    <row r="189" spans="1:6" hidden="1" x14ac:dyDescent="0.35">
      <c r="A189" s="25" t="s">
        <v>211</v>
      </c>
      <c r="B189" s="26" t="s">
        <v>219</v>
      </c>
      <c r="C189" s="26" t="s">
        <v>221</v>
      </c>
      <c r="D189" s="26" t="s">
        <v>814</v>
      </c>
      <c r="E189" s="26" t="s">
        <v>822</v>
      </c>
      <c r="F189" s="26" t="s">
        <v>824</v>
      </c>
    </row>
    <row r="190" spans="1:6" hidden="1" x14ac:dyDescent="0.35">
      <c r="A190" s="25" t="s">
        <v>211</v>
      </c>
      <c r="B190" s="26" t="s">
        <v>219</v>
      </c>
      <c r="C190" s="26" t="s">
        <v>222</v>
      </c>
      <c r="D190" s="26" t="s">
        <v>814</v>
      </c>
      <c r="E190" s="26" t="s">
        <v>822</v>
      </c>
      <c r="F190" s="26" t="s">
        <v>825</v>
      </c>
    </row>
    <row r="191" spans="1:6" hidden="1" x14ac:dyDescent="0.35">
      <c r="A191" s="25" t="s">
        <v>211</v>
      </c>
      <c r="B191" s="26" t="s">
        <v>219</v>
      </c>
      <c r="C191" s="26" t="s">
        <v>223</v>
      </c>
      <c r="D191" s="26" t="s">
        <v>814</v>
      </c>
      <c r="E191" s="26" t="s">
        <v>822</v>
      </c>
      <c r="F191" s="26" t="s">
        <v>826</v>
      </c>
    </row>
    <row r="192" spans="1:6" hidden="1" x14ac:dyDescent="0.35">
      <c r="A192" s="25" t="s">
        <v>211</v>
      </c>
      <c r="B192" s="26" t="s">
        <v>224</v>
      </c>
      <c r="C192" s="26" t="s">
        <v>225</v>
      </c>
      <c r="D192" s="26" t="s">
        <v>814</v>
      </c>
      <c r="E192" s="26" t="s">
        <v>827</v>
      </c>
      <c r="F192" s="26" t="s">
        <v>828</v>
      </c>
    </row>
    <row r="193" spans="1:6" hidden="1" x14ac:dyDescent="0.35">
      <c r="A193" s="25" t="s">
        <v>211</v>
      </c>
      <c r="B193" s="26" t="s">
        <v>224</v>
      </c>
      <c r="C193" s="26" t="s">
        <v>224</v>
      </c>
      <c r="D193" s="26" t="s">
        <v>814</v>
      </c>
      <c r="E193" s="26" t="s">
        <v>827</v>
      </c>
      <c r="F193" s="26"/>
    </row>
    <row r="194" spans="1:6" hidden="1" x14ac:dyDescent="0.35">
      <c r="A194" s="25" t="s">
        <v>211</v>
      </c>
      <c r="B194" s="26" t="s">
        <v>224</v>
      </c>
      <c r="C194" s="26" t="s">
        <v>226</v>
      </c>
      <c r="D194" s="26" t="s">
        <v>814</v>
      </c>
      <c r="E194" s="26" t="s">
        <v>827</v>
      </c>
      <c r="F194" s="26" t="s">
        <v>829</v>
      </c>
    </row>
    <row r="195" spans="1:6" hidden="1" x14ac:dyDescent="0.35">
      <c r="A195" s="25" t="s">
        <v>211</v>
      </c>
      <c r="B195" s="26" t="s">
        <v>224</v>
      </c>
      <c r="C195" s="26" t="s">
        <v>227</v>
      </c>
      <c r="D195" s="26" t="s">
        <v>814</v>
      </c>
      <c r="E195" s="26" t="s">
        <v>827</v>
      </c>
      <c r="F195" s="26" t="s">
        <v>830</v>
      </c>
    </row>
    <row r="196" spans="1:6" hidden="1" x14ac:dyDescent="0.35">
      <c r="A196" s="25" t="s">
        <v>211</v>
      </c>
      <c r="B196" s="26" t="s">
        <v>224</v>
      </c>
      <c r="C196" s="26" t="s">
        <v>228</v>
      </c>
      <c r="D196" s="26" t="s">
        <v>814</v>
      </c>
      <c r="E196" s="26" t="s">
        <v>827</v>
      </c>
      <c r="F196" s="26" t="s">
        <v>831</v>
      </c>
    </row>
    <row r="197" spans="1:6" hidden="1" x14ac:dyDescent="0.35">
      <c r="A197" s="25" t="s">
        <v>211</v>
      </c>
      <c r="B197" s="26" t="s">
        <v>224</v>
      </c>
      <c r="C197" s="26" t="s">
        <v>229</v>
      </c>
      <c r="D197" s="26" t="s">
        <v>814</v>
      </c>
      <c r="E197" s="26" t="s">
        <v>827</v>
      </c>
      <c r="F197" s="26"/>
    </row>
    <row r="198" spans="1:6" hidden="1" x14ac:dyDescent="0.35">
      <c r="A198" s="25" t="s">
        <v>211</v>
      </c>
      <c r="B198" s="26" t="s">
        <v>230</v>
      </c>
      <c r="C198" s="26" t="s">
        <v>231</v>
      </c>
      <c r="D198" s="26" t="s">
        <v>814</v>
      </c>
      <c r="E198" s="26" t="s">
        <v>832</v>
      </c>
      <c r="F198" s="26" t="s">
        <v>833</v>
      </c>
    </row>
    <row r="199" spans="1:6" hidden="1" x14ac:dyDescent="0.35">
      <c r="A199" s="25" t="s">
        <v>211</v>
      </c>
      <c r="B199" s="26" t="s">
        <v>230</v>
      </c>
      <c r="C199" s="26" t="s">
        <v>232</v>
      </c>
      <c r="D199" s="26" t="s">
        <v>814</v>
      </c>
      <c r="E199" s="26" t="s">
        <v>832</v>
      </c>
      <c r="F199" s="26"/>
    </row>
    <row r="200" spans="1:6" hidden="1" x14ac:dyDescent="0.35">
      <c r="A200" s="25" t="s">
        <v>211</v>
      </c>
      <c r="B200" s="26" t="s">
        <v>230</v>
      </c>
      <c r="C200" s="26" t="s">
        <v>233</v>
      </c>
      <c r="D200" s="26" t="s">
        <v>814</v>
      </c>
      <c r="E200" s="26" t="s">
        <v>832</v>
      </c>
      <c r="F200" s="26"/>
    </row>
    <row r="201" spans="1:6" hidden="1" x14ac:dyDescent="0.35">
      <c r="A201" s="25" t="s">
        <v>211</v>
      </c>
      <c r="B201" s="26" t="s">
        <v>230</v>
      </c>
      <c r="C201" s="26" t="s">
        <v>234</v>
      </c>
      <c r="D201" s="26" t="s">
        <v>814</v>
      </c>
      <c r="E201" s="26" t="s">
        <v>832</v>
      </c>
      <c r="F201" s="26" t="s">
        <v>834</v>
      </c>
    </row>
    <row r="202" spans="1:6" hidden="1" x14ac:dyDescent="0.35">
      <c r="A202" s="25" t="s">
        <v>211</v>
      </c>
      <c r="B202" s="26" t="s">
        <v>230</v>
      </c>
      <c r="C202" s="26" t="s">
        <v>235</v>
      </c>
      <c r="D202" s="26" t="s">
        <v>814</v>
      </c>
      <c r="E202" s="26" t="s">
        <v>832</v>
      </c>
      <c r="F202" s="26" t="s">
        <v>835</v>
      </c>
    </row>
    <row r="203" spans="1:6" hidden="1" x14ac:dyDescent="0.35">
      <c r="A203" s="25" t="s">
        <v>211</v>
      </c>
      <c r="B203" s="26" t="s">
        <v>236</v>
      </c>
      <c r="C203" s="26" t="s">
        <v>237</v>
      </c>
      <c r="D203" s="26" t="s">
        <v>814</v>
      </c>
      <c r="E203" s="26" t="s">
        <v>836</v>
      </c>
      <c r="F203" s="26"/>
    </row>
    <row r="204" spans="1:6" hidden="1" x14ac:dyDescent="0.35">
      <c r="A204" s="25" t="s">
        <v>211</v>
      </c>
      <c r="B204" s="26" t="s">
        <v>236</v>
      </c>
      <c r="C204" s="26" t="s">
        <v>236</v>
      </c>
      <c r="D204" s="26" t="s">
        <v>814</v>
      </c>
      <c r="E204" s="26" t="s">
        <v>836</v>
      </c>
      <c r="F204" s="26" t="s">
        <v>837</v>
      </c>
    </row>
    <row r="205" spans="1:6" hidden="1" x14ac:dyDescent="0.35">
      <c r="A205" s="25" t="s">
        <v>211</v>
      </c>
      <c r="B205" s="26" t="s">
        <v>236</v>
      </c>
      <c r="C205" s="26" t="s">
        <v>238</v>
      </c>
      <c r="D205" s="26" t="s">
        <v>814</v>
      </c>
      <c r="E205" s="26" t="s">
        <v>836</v>
      </c>
      <c r="F205" s="26" t="s">
        <v>838</v>
      </c>
    </row>
    <row r="206" spans="1:6" hidden="1" x14ac:dyDescent="0.35">
      <c r="A206" s="25" t="s">
        <v>211</v>
      </c>
      <c r="B206" s="26" t="s">
        <v>236</v>
      </c>
      <c r="C206" s="26" t="s">
        <v>239</v>
      </c>
      <c r="D206" s="26" t="s">
        <v>814</v>
      </c>
      <c r="E206" s="26" t="s">
        <v>836</v>
      </c>
      <c r="F206" s="26" t="s">
        <v>839</v>
      </c>
    </row>
    <row r="207" spans="1:6" hidden="1" x14ac:dyDescent="0.35">
      <c r="A207" s="25" t="s">
        <v>240</v>
      </c>
      <c r="B207" s="26" t="s">
        <v>241</v>
      </c>
      <c r="C207" s="26" t="s">
        <v>242</v>
      </c>
      <c r="D207" s="26" t="s">
        <v>840</v>
      </c>
      <c r="E207" s="26" t="s">
        <v>841</v>
      </c>
      <c r="F207" s="26" t="s">
        <v>842</v>
      </c>
    </row>
    <row r="208" spans="1:6" hidden="1" x14ac:dyDescent="0.35">
      <c r="A208" s="25" t="s">
        <v>240</v>
      </c>
      <c r="B208" s="26" t="s">
        <v>243</v>
      </c>
      <c r="C208" s="26" t="s">
        <v>244</v>
      </c>
      <c r="D208" s="26" t="s">
        <v>840</v>
      </c>
      <c r="E208" s="26" t="s">
        <v>843</v>
      </c>
      <c r="F208" s="26" t="s">
        <v>844</v>
      </c>
    </row>
    <row r="209" spans="1:6" hidden="1" x14ac:dyDescent="0.35">
      <c r="A209" s="25" t="s">
        <v>240</v>
      </c>
      <c r="B209" s="26" t="s">
        <v>243</v>
      </c>
      <c r="C209" s="26" t="s">
        <v>245</v>
      </c>
      <c r="D209" s="26" t="s">
        <v>840</v>
      </c>
      <c r="E209" s="26" t="s">
        <v>843</v>
      </c>
      <c r="F209" s="26"/>
    </row>
    <row r="210" spans="1:6" hidden="1" x14ac:dyDescent="0.35">
      <c r="A210" s="25" t="s">
        <v>240</v>
      </c>
      <c r="B210" s="26" t="s">
        <v>246</v>
      </c>
      <c r="C210" s="26" t="s">
        <v>247</v>
      </c>
      <c r="D210" s="26" t="s">
        <v>840</v>
      </c>
      <c r="E210" s="26" t="s">
        <v>845</v>
      </c>
      <c r="F210" s="26" t="s">
        <v>846</v>
      </c>
    </row>
    <row r="211" spans="1:6" hidden="1" x14ac:dyDescent="0.35">
      <c r="A211" s="25" t="s">
        <v>240</v>
      </c>
      <c r="B211" s="26" t="s">
        <v>246</v>
      </c>
      <c r="C211" s="26" t="s">
        <v>248</v>
      </c>
      <c r="D211" s="26" t="s">
        <v>840</v>
      </c>
      <c r="E211" s="26" t="s">
        <v>845</v>
      </c>
      <c r="F211" s="26" t="s">
        <v>847</v>
      </c>
    </row>
    <row r="212" spans="1:6" hidden="1" x14ac:dyDescent="0.35">
      <c r="A212" s="25" t="s">
        <v>240</v>
      </c>
      <c r="B212" s="26" t="s">
        <v>249</v>
      </c>
      <c r="C212" s="26" t="s">
        <v>250</v>
      </c>
      <c r="D212" s="26" t="s">
        <v>840</v>
      </c>
      <c r="E212" s="26" t="s">
        <v>848</v>
      </c>
      <c r="F212" s="26" t="s">
        <v>849</v>
      </c>
    </row>
    <row r="213" spans="1:6" hidden="1" x14ac:dyDescent="0.35">
      <c r="A213" s="25" t="s">
        <v>240</v>
      </c>
      <c r="B213" s="26" t="s">
        <v>249</v>
      </c>
      <c r="C213" s="26" t="s">
        <v>251</v>
      </c>
      <c r="D213" s="26" t="s">
        <v>840</v>
      </c>
      <c r="E213" s="26" t="s">
        <v>848</v>
      </c>
      <c r="F213" s="26" t="s">
        <v>850</v>
      </c>
    </row>
    <row r="214" spans="1:6" hidden="1" x14ac:dyDescent="0.35">
      <c r="A214" s="25" t="s">
        <v>240</v>
      </c>
      <c r="B214" s="26" t="s">
        <v>249</v>
      </c>
      <c r="C214" s="26" t="s">
        <v>252</v>
      </c>
      <c r="D214" s="26" t="s">
        <v>840</v>
      </c>
      <c r="E214" s="26" t="s">
        <v>848</v>
      </c>
      <c r="F214" s="26" t="s">
        <v>851</v>
      </c>
    </row>
    <row r="215" spans="1:6" hidden="1" x14ac:dyDescent="0.35">
      <c r="A215" s="25" t="s">
        <v>240</v>
      </c>
      <c r="B215" s="26" t="s">
        <v>249</v>
      </c>
      <c r="C215" s="26" t="s">
        <v>253</v>
      </c>
      <c r="D215" s="26" t="s">
        <v>840</v>
      </c>
      <c r="E215" s="26" t="s">
        <v>848</v>
      </c>
      <c r="F215" s="26" t="s">
        <v>852</v>
      </c>
    </row>
    <row r="216" spans="1:6" hidden="1" x14ac:dyDescent="0.35">
      <c r="A216" s="25" t="s">
        <v>240</v>
      </c>
      <c r="B216" s="26" t="s">
        <v>249</v>
      </c>
      <c r="C216" s="26" t="s">
        <v>254</v>
      </c>
      <c r="D216" s="26" t="s">
        <v>840</v>
      </c>
      <c r="E216" s="26" t="s">
        <v>848</v>
      </c>
      <c r="F216" s="26" t="s">
        <v>853</v>
      </c>
    </row>
    <row r="217" spans="1:6" hidden="1" x14ac:dyDescent="0.35">
      <c r="A217" s="25" t="s">
        <v>240</v>
      </c>
      <c r="B217" s="26" t="s">
        <v>249</v>
      </c>
      <c r="C217" s="26" t="s">
        <v>255</v>
      </c>
      <c r="D217" s="26" t="s">
        <v>840</v>
      </c>
      <c r="E217" s="26" t="s">
        <v>848</v>
      </c>
      <c r="F217" s="26" t="s">
        <v>854</v>
      </c>
    </row>
    <row r="218" spans="1:6" hidden="1" x14ac:dyDescent="0.35">
      <c r="A218" s="25" t="s">
        <v>240</v>
      </c>
      <c r="B218" s="26" t="s">
        <v>249</v>
      </c>
      <c r="C218" s="26" t="s">
        <v>256</v>
      </c>
      <c r="D218" s="26" t="s">
        <v>840</v>
      </c>
      <c r="E218" s="26" t="s">
        <v>848</v>
      </c>
      <c r="F218" s="26" t="s">
        <v>855</v>
      </c>
    </row>
    <row r="219" spans="1:6" hidden="1" x14ac:dyDescent="0.35">
      <c r="A219" s="25" t="s">
        <v>240</v>
      </c>
      <c r="B219" s="26" t="s">
        <v>249</v>
      </c>
      <c r="C219" s="26" t="s">
        <v>257</v>
      </c>
      <c r="D219" s="26" t="s">
        <v>840</v>
      </c>
      <c r="E219" s="26" t="s">
        <v>848</v>
      </c>
      <c r="F219" s="26" t="s">
        <v>856</v>
      </c>
    </row>
    <row r="220" spans="1:6" hidden="1" x14ac:dyDescent="0.35">
      <c r="A220" s="25" t="s">
        <v>240</v>
      </c>
      <c r="B220" s="26" t="s">
        <v>249</v>
      </c>
      <c r="C220" s="26" t="s">
        <v>258</v>
      </c>
      <c r="D220" s="26" t="s">
        <v>840</v>
      </c>
      <c r="E220" s="26" t="s">
        <v>848</v>
      </c>
      <c r="F220" s="26" t="s">
        <v>857</v>
      </c>
    </row>
    <row r="221" spans="1:6" hidden="1" x14ac:dyDescent="0.35">
      <c r="A221" s="25" t="s">
        <v>240</v>
      </c>
      <c r="B221" s="26" t="s">
        <v>249</v>
      </c>
      <c r="C221" s="26" t="s">
        <v>259</v>
      </c>
      <c r="D221" s="26" t="s">
        <v>840</v>
      </c>
      <c r="E221" s="26" t="s">
        <v>848</v>
      </c>
      <c r="F221" s="26" t="s">
        <v>858</v>
      </c>
    </row>
    <row r="222" spans="1:6" hidden="1" x14ac:dyDescent="0.35">
      <c r="A222" s="25" t="s">
        <v>240</v>
      </c>
      <c r="B222" s="26" t="s">
        <v>260</v>
      </c>
      <c r="C222" s="26" t="s">
        <v>261</v>
      </c>
      <c r="D222" s="26" t="s">
        <v>840</v>
      </c>
      <c r="E222" s="26" t="s">
        <v>859</v>
      </c>
      <c r="F222" s="26" t="s">
        <v>860</v>
      </c>
    </row>
    <row r="223" spans="1:6" hidden="1" x14ac:dyDescent="0.35">
      <c r="A223" s="25" t="s">
        <v>240</v>
      </c>
      <c r="B223" s="26" t="s">
        <v>260</v>
      </c>
      <c r="C223" s="26" t="s">
        <v>260</v>
      </c>
      <c r="D223" s="26" t="s">
        <v>840</v>
      </c>
      <c r="E223" s="26" t="s">
        <v>859</v>
      </c>
      <c r="F223" s="26" t="s">
        <v>861</v>
      </c>
    </row>
    <row r="224" spans="1:6" hidden="1" x14ac:dyDescent="0.35">
      <c r="A224" s="25" t="s">
        <v>240</v>
      </c>
      <c r="B224" s="26" t="s">
        <v>262</v>
      </c>
      <c r="C224" s="26" t="s">
        <v>263</v>
      </c>
      <c r="D224" s="26" t="s">
        <v>840</v>
      </c>
      <c r="E224" s="26" t="s">
        <v>862</v>
      </c>
      <c r="F224" s="26" t="s">
        <v>863</v>
      </c>
    </row>
    <row r="225" spans="1:6" hidden="1" x14ac:dyDescent="0.35">
      <c r="A225" s="25" t="s">
        <v>240</v>
      </c>
      <c r="B225" s="26" t="s">
        <v>262</v>
      </c>
      <c r="C225" s="26" t="s">
        <v>262</v>
      </c>
      <c r="D225" s="26" t="s">
        <v>840</v>
      </c>
      <c r="E225" s="26" t="s">
        <v>862</v>
      </c>
      <c r="F225" s="26" t="s">
        <v>864</v>
      </c>
    </row>
    <row r="226" spans="1:6" hidden="1" x14ac:dyDescent="0.35">
      <c r="A226" s="25" t="s">
        <v>264</v>
      </c>
      <c r="B226" s="26" t="s">
        <v>264</v>
      </c>
      <c r="C226" s="26" t="s">
        <v>265</v>
      </c>
      <c r="D226" s="26" t="s">
        <v>865</v>
      </c>
      <c r="E226" s="26" t="s">
        <v>866</v>
      </c>
      <c r="F226" s="26" t="s">
        <v>867</v>
      </c>
    </row>
    <row r="227" spans="1:6" hidden="1" x14ac:dyDescent="0.35">
      <c r="A227" s="25" t="s">
        <v>264</v>
      </c>
      <c r="B227" s="26" t="s">
        <v>264</v>
      </c>
      <c r="C227" s="26" t="s">
        <v>266</v>
      </c>
      <c r="D227" s="26" t="s">
        <v>865</v>
      </c>
      <c r="E227" s="26" t="s">
        <v>866</v>
      </c>
      <c r="F227" s="26" t="s">
        <v>868</v>
      </c>
    </row>
    <row r="228" spans="1:6" hidden="1" x14ac:dyDescent="0.35">
      <c r="A228" s="25" t="s">
        <v>264</v>
      </c>
      <c r="B228" s="26" t="s">
        <v>264</v>
      </c>
      <c r="C228" s="26" t="s">
        <v>267</v>
      </c>
      <c r="D228" s="26" t="s">
        <v>865</v>
      </c>
      <c r="E228" s="26" t="s">
        <v>866</v>
      </c>
      <c r="F228" s="26" t="s">
        <v>869</v>
      </c>
    </row>
    <row r="229" spans="1:6" hidden="1" x14ac:dyDescent="0.35">
      <c r="A229" s="25" t="s">
        <v>264</v>
      </c>
      <c r="B229" s="26" t="s">
        <v>264</v>
      </c>
      <c r="C229" s="26" t="s">
        <v>268</v>
      </c>
      <c r="D229" s="26" t="s">
        <v>865</v>
      </c>
      <c r="E229" s="26" t="s">
        <v>866</v>
      </c>
      <c r="F229" s="26" t="s">
        <v>870</v>
      </c>
    </row>
    <row r="230" spans="1:6" hidden="1" x14ac:dyDescent="0.35">
      <c r="A230" s="25" t="s">
        <v>264</v>
      </c>
      <c r="B230" s="26" t="s">
        <v>264</v>
      </c>
      <c r="C230" s="26" t="s">
        <v>269</v>
      </c>
      <c r="D230" s="26" t="s">
        <v>865</v>
      </c>
      <c r="E230" s="26" t="s">
        <v>866</v>
      </c>
      <c r="F230" s="26" t="s">
        <v>871</v>
      </c>
    </row>
    <row r="231" spans="1:6" hidden="1" x14ac:dyDescent="0.35">
      <c r="A231" s="25" t="s">
        <v>264</v>
      </c>
      <c r="B231" s="26" t="s">
        <v>264</v>
      </c>
      <c r="C231" s="26" t="s">
        <v>270</v>
      </c>
      <c r="D231" s="26" t="s">
        <v>865</v>
      </c>
      <c r="E231" s="26" t="s">
        <v>866</v>
      </c>
      <c r="F231" s="26" t="s">
        <v>872</v>
      </c>
    </row>
    <row r="232" spans="1:6" hidden="1" x14ac:dyDescent="0.35">
      <c r="A232" s="25" t="s">
        <v>264</v>
      </c>
      <c r="B232" s="26" t="s">
        <v>264</v>
      </c>
      <c r="C232" s="26" t="s">
        <v>271</v>
      </c>
      <c r="D232" s="26" t="s">
        <v>865</v>
      </c>
      <c r="E232" s="26" t="s">
        <v>866</v>
      </c>
      <c r="F232" s="26" t="s">
        <v>873</v>
      </c>
    </row>
    <row r="233" spans="1:6" hidden="1" x14ac:dyDescent="0.35">
      <c r="A233" s="25" t="s">
        <v>264</v>
      </c>
      <c r="B233" s="26" t="s">
        <v>264</v>
      </c>
      <c r="C233" s="26" t="s">
        <v>272</v>
      </c>
      <c r="D233" s="26" t="s">
        <v>865</v>
      </c>
      <c r="E233" s="26" t="s">
        <v>866</v>
      </c>
      <c r="F233" s="26" t="s">
        <v>874</v>
      </c>
    </row>
    <row r="234" spans="1:6" hidden="1" x14ac:dyDescent="0.35">
      <c r="A234" s="25" t="s">
        <v>264</v>
      </c>
      <c r="B234" s="26" t="s">
        <v>264</v>
      </c>
      <c r="C234" s="26" t="s">
        <v>273</v>
      </c>
      <c r="D234" s="26" t="s">
        <v>865</v>
      </c>
      <c r="E234" s="26" t="s">
        <v>866</v>
      </c>
      <c r="F234" s="26" t="s">
        <v>875</v>
      </c>
    </row>
    <row r="235" spans="1:6" hidden="1" x14ac:dyDescent="0.35">
      <c r="A235" s="25" t="s">
        <v>264</v>
      </c>
      <c r="B235" s="26" t="s">
        <v>264</v>
      </c>
      <c r="C235" s="26" t="s">
        <v>274</v>
      </c>
      <c r="D235" s="26" t="s">
        <v>865</v>
      </c>
      <c r="E235" s="26" t="s">
        <v>866</v>
      </c>
      <c r="F235" s="26" t="s">
        <v>876</v>
      </c>
    </row>
    <row r="236" spans="1:6" hidden="1" x14ac:dyDescent="0.35">
      <c r="A236" s="25" t="s">
        <v>264</v>
      </c>
      <c r="B236" s="26" t="s">
        <v>264</v>
      </c>
      <c r="C236" s="26" t="s">
        <v>275</v>
      </c>
      <c r="D236" s="26" t="s">
        <v>865</v>
      </c>
      <c r="E236" s="26" t="s">
        <v>866</v>
      </c>
      <c r="F236" s="26" t="s">
        <v>877</v>
      </c>
    </row>
    <row r="237" spans="1:6" hidden="1" x14ac:dyDescent="0.35">
      <c r="A237" s="25" t="s">
        <v>264</v>
      </c>
      <c r="B237" s="26" t="s">
        <v>264</v>
      </c>
      <c r="C237" s="26" t="s">
        <v>276</v>
      </c>
      <c r="D237" s="26" t="s">
        <v>865</v>
      </c>
      <c r="E237" s="26" t="s">
        <v>866</v>
      </c>
      <c r="F237" s="26" t="s">
        <v>878</v>
      </c>
    </row>
    <row r="238" spans="1:6" hidden="1" x14ac:dyDescent="0.35">
      <c r="A238" s="25" t="s">
        <v>264</v>
      </c>
      <c r="B238" s="26" t="s">
        <v>264</v>
      </c>
      <c r="C238" s="26" t="s">
        <v>277</v>
      </c>
      <c r="D238" s="26" t="s">
        <v>865</v>
      </c>
      <c r="E238" s="26" t="s">
        <v>866</v>
      </c>
      <c r="F238" s="26" t="s">
        <v>879</v>
      </c>
    </row>
    <row r="239" spans="1:6" hidden="1" x14ac:dyDescent="0.35">
      <c r="A239" s="25" t="s">
        <v>264</v>
      </c>
      <c r="B239" s="26" t="s">
        <v>264</v>
      </c>
      <c r="C239" s="26" t="s">
        <v>278</v>
      </c>
      <c r="D239" s="26" t="s">
        <v>865</v>
      </c>
      <c r="E239" s="26" t="s">
        <v>866</v>
      </c>
      <c r="F239" s="26" t="s">
        <v>880</v>
      </c>
    </row>
    <row r="240" spans="1:6" hidden="1" x14ac:dyDescent="0.35">
      <c r="A240" s="25" t="s">
        <v>264</v>
      </c>
      <c r="B240" s="26" t="s">
        <v>264</v>
      </c>
      <c r="C240" s="26" t="s">
        <v>264</v>
      </c>
      <c r="D240" s="26" t="s">
        <v>865</v>
      </c>
      <c r="E240" s="26" t="s">
        <v>866</v>
      </c>
      <c r="F240" s="26" t="s">
        <v>881</v>
      </c>
    </row>
    <row r="241" spans="1:6" hidden="1" x14ac:dyDescent="0.35">
      <c r="A241" s="25" t="s">
        <v>264</v>
      </c>
      <c r="B241" s="26" t="s">
        <v>264</v>
      </c>
      <c r="C241" s="26" t="s">
        <v>279</v>
      </c>
      <c r="D241" s="26" t="s">
        <v>865</v>
      </c>
      <c r="E241" s="26" t="s">
        <v>866</v>
      </c>
      <c r="F241" s="26" t="s">
        <v>882</v>
      </c>
    </row>
    <row r="242" spans="1:6" hidden="1" x14ac:dyDescent="0.35">
      <c r="A242" s="25" t="s">
        <v>264</v>
      </c>
      <c r="B242" s="26" t="s">
        <v>264</v>
      </c>
      <c r="C242" s="26" t="s">
        <v>280</v>
      </c>
      <c r="D242" s="26" t="s">
        <v>865</v>
      </c>
      <c r="E242" s="26" t="s">
        <v>866</v>
      </c>
      <c r="F242" s="26" t="s">
        <v>883</v>
      </c>
    </row>
    <row r="243" spans="1:6" hidden="1" x14ac:dyDescent="0.35">
      <c r="A243" s="25" t="s">
        <v>264</v>
      </c>
      <c r="B243" s="26" t="s">
        <v>264</v>
      </c>
      <c r="C243" s="26" t="s">
        <v>281</v>
      </c>
      <c r="D243" s="26" t="s">
        <v>865</v>
      </c>
      <c r="E243" s="26" t="s">
        <v>866</v>
      </c>
      <c r="F243" s="26" t="s">
        <v>884</v>
      </c>
    </row>
    <row r="244" spans="1:6" hidden="1" x14ac:dyDescent="0.35">
      <c r="A244" s="25" t="s">
        <v>264</v>
      </c>
      <c r="B244" s="26" t="s">
        <v>264</v>
      </c>
      <c r="C244" s="26" t="s">
        <v>282</v>
      </c>
      <c r="D244" s="26" t="s">
        <v>865</v>
      </c>
      <c r="E244" s="26" t="s">
        <v>866</v>
      </c>
      <c r="F244" s="26" t="s">
        <v>885</v>
      </c>
    </row>
    <row r="245" spans="1:6" hidden="1" x14ac:dyDescent="0.35">
      <c r="A245" s="25" t="s">
        <v>264</v>
      </c>
      <c r="B245" s="26" t="s">
        <v>264</v>
      </c>
      <c r="C245" s="26" t="s">
        <v>283</v>
      </c>
      <c r="D245" s="26" t="s">
        <v>865</v>
      </c>
      <c r="E245" s="26" t="s">
        <v>866</v>
      </c>
      <c r="F245" s="26" t="s">
        <v>886</v>
      </c>
    </row>
    <row r="246" spans="1:6" hidden="1" x14ac:dyDescent="0.35">
      <c r="A246" s="25" t="s">
        <v>264</v>
      </c>
      <c r="B246" s="26" t="s">
        <v>264</v>
      </c>
      <c r="C246" s="26" t="s">
        <v>284</v>
      </c>
      <c r="D246" s="26" t="s">
        <v>865</v>
      </c>
      <c r="E246" s="26" t="s">
        <v>866</v>
      </c>
      <c r="F246" s="26" t="s">
        <v>887</v>
      </c>
    </row>
    <row r="247" spans="1:6" hidden="1" x14ac:dyDescent="0.35">
      <c r="A247" s="25" t="s">
        <v>264</v>
      </c>
      <c r="B247" s="26" t="s">
        <v>264</v>
      </c>
      <c r="C247" s="26" t="s">
        <v>285</v>
      </c>
      <c r="D247" s="26" t="s">
        <v>865</v>
      </c>
      <c r="E247" s="26" t="s">
        <v>866</v>
      </c>
      <c r="F247" s="26" t="s">
        <v>888</v>
      </c>
    </row>
    <row r="248" spans="1:6" hidden="1" x14ac:dyDescent="0.35">
      <c r="A248" s="25" t="s">
        <v>264</v>
      </c>
      <c r="B248" s="26" t="s">
        <v>264</v>
      </c>
      <c r="C248" s="26" t="s">
        <v>286</v>
      </c>
      <c r="D248" s="26" t="s">
        <v>865</v>
      </c>
      <c r="E248" s="26" t="s">
        <v>866</v>
      </c>
      <c r="F248" s="26" t="s">
        <v>889</v>
      </c>
    </row>
    <row r="249" spans="1:6" hidden="1" x14ac:dyDescent="0.35">
      <c r="A249" s="25" t="s">
        <v>264</v>
      </c>
      <c r="B249" s="26" t="s">
        <v>264</v>
      </c>
      <c r="C249" s="26" t="s">
        <v>287</v>
      </c>
      <c r="D249" s="26" t="s">
        <v>865</v>
      </c>
      <c r="E249" s="26" t="s">
        <v>866</v>
      </c>
      <c r="F249" s="26" t="s">
        <v>890</v>
      </c>
    </row>
    <row r="250" spans="1:6" hidden="1" x14ac:dyDescent="0.35">
      <c r="A250" s="25" t="s">
        <v>264</v>
      </c>
      <c r="B250" s="26" t="s">
        <v>264</v>
      </c>
      <c r="C250" s="26" t="s">
        <v>288</v>
      </c>
      <c r="D250" s="26" t="s">
        <v>865</v>
      </c>
      <c r="E250" s="26" t="s">
        <v>866</v>
      </c>
      <c r="F250" s="26" t="s">
        <v>891</v>
      </c>
    </row>
    <row r="251" spans="1:6" hidden="1" x14ac:dyDescent="0.35">
      <c r="A251" s="25" t="s">
        <v>264</v>
      </c>
      <c r="B251" s="26" t="s">
        <v>264</v>
      </c>
      <c r="C251" s="26" t="s">
        <v>289</v>
      </c>
      <c r="D251" s="26" t="s">
        <v>865</v>
      </c>
      <c r="E251" s="26" t="s">
        <v>866</v>
      </c>
      <c r="F251" s="26" t="s">
        <v>892</v>
      </c>
    </row>
    <row r="252" spans="1:6" hidden="1" x14ac:dyDescent="0.35">
      <c r="A252" s="25" t="s">
        <v>264</v>
      </c>
      <c r="B252" s="26" t="s">
        <v>264</v>
      </c>
      <c r="C252" s="26" t="s">
        <v>290</v>
      </c>
      <c r="D252" s="26" t="s">
        <v>865</v>
      </c>
      <c r="E252" s="26" t="s">
        <v>866</v>
      </c>
      <c r="F252" s="26" t="s">
        <v>893</v>
      </c>
    </row>
    <row r="253" spans="1:6" hidden="1" x14ac:dyDescent="0.35">
      <c r="A253" s="25" t="s">
        <v>264</v>
      </c>
      <c r="B253" s="26" t="s">
        <v>264</v>
      </c>
      <c r="C253" s="26" t="s">
        <v>291</v>
      </c>
      <c r="D253" s="26" t="s">
        <v>865</v>
      </c>
      <c r="E253" s="26" t="s">
        <v>866</v>
      </c>
      <c r="F253" s="26" t="s">
        <v>894</v>
      </c>
    </row>
    <row r="254" spans="1:6" hidden="1" x14ac:dyDescent="0.35">
      <c r="A254" s="25" t="s">
        <v>264</v>
      </c>
      <c r="B254" s="26" t="s">
        <v>264</v>
      </c>
      <c r="C254" s="26" t="s">
        <v>292</v>
      </c>
      <c r="D254" s="26" t="s">
        <v>865</v>
      </c>
      <c r="E254" s="26" t="s">
        <v>866</v>
      </c>
      <c r="F254" s="26" t="s">
        <v>895</v>
      </c>
    </row>
    <row r="255" spans="1:6" hidden="1" x14ac:dyDescent="0.35">
      <c r="A255" s="25" t="s">
        <v>264</v>
      </c>
      <c r="B255" s="26" t="s">
        <v>264</v>
      </c>
      <c r="C255" s="26" t="s">
        <v>293</v>
      </c>
      <c r="D255" s="26" t="s">
        <v>865</v>
      </c>
      <c r="E255" s="26" t="s">
        <v>866</v>
      </c>
      <c r="F255" s="26" t="s">
        <v>896</v>
      </c>
    </row>
    <row r="256" spans="1:6" hidden="1" x14ac:dyDescent="0.35">
      <c r="A256" s="25" t="s">
        <v>264</v>
      </c>
      <c r="B256" s="26" t="s">
        <v>264</v>
      </c>
      <c r="C256" s="26" t="s">
        <v>294</v>
      </c>
      <c r="D256" s="26" t="s">
        <v>865</v>
      </c>
      <c r="E256" s="26" t="s">
        <v>866</v>
      </c>
      <c r="F256" s="26" t="s">
        <v>897</v>
      </c>
    </row>
    <row r="257" spans="1:6" hidden="1" x14ac:dyDescent="0.35">
      <c r="A257" s="25" t="s">
        <v>264</v>
      </c>
      <c r="B257" s="26" t="s">
        <v>264</v>
      </c>
      <c r="C257" s="26" t="s">
        <v>295</v>
      </c>
      <c r="D257" s="26" t="s">
        <v>865</v>
      </c>
      <c r="E257" s="26" t="s">
        <v>866</v>
      </c>
      <c r="F257" s="26" t="s">
        <v>898</v>
      </c>
    </row>
    <row r="258" spans="1:6" hidden="1" x14ac:dyDescent="0.35">
      <c r="A258" s="25" t="s">
        <v>264</v>
      </c>
      <c r="B258" s="26" t="s">
        <v>264</v>
      </c>
      <c r="C258" s="26" t="s">
        <v>296</v>
      </c>
      <c r="D258" s="26" t="s">
        <v>865</v>
      </c>
      <c r="E258" s="26" t="s">
        <v>866</v>
      </c>
      <c r="F258" s="26" t="s">
        <v>899</v>
      </c>
    </row>
    <row r="259" spans="1:6" hidden="1" x14ac:dyDescent="0.35">
      <c r="A259" s="25" t="s">
        <v>264</v>
      </c>
      <c r="B259" s="26" t="s">
        <v>264</v>
      </c>
      <c r="C259" s="26" t="s">
        <v>297</v>
      </c>
      <c r="D259" s="26" t="s">
        <v>865</v>
      </c>
      <c r="E259" s="26" t="s">
        <v>866</v>
      </c>
      <c r="F259" s="26" t="s">
        <v>900</v>
      </c>
    </row>
    <row r="260" spans="1:6" hidden="1" x14ac:dyDescent="0.35">
      <c r="A260" s="25" t="s">
        <v>264</v>
      </c>
      <c r="B260" s="26" t="s">
        <v>264</v>
      </c>
      <c r="C260" s="26" t="s">
        <v>298</v>
      </c>
      <c r="D260" s="26" t="s">
        <v>865</v>
      </c>
      <c r="E260" s="26" t="s">
        <v>866</v>
      </c>
      <c r="F260" s="26" t="s">
        <v>901</v>
      </c>
    </row>
    <row r="261" spans="1:6" hidden="1" x14ac:dyDescent="0.35">
      <c r="A261" s="25" t="s">
        <v>299</v>
      </c>
      <c r="B261" s="26" t="s">
        <v>300</v>
      </c>
      <c r="C261" s="26" t="s">
        <v>300</v>
      </c>
      <c r="D261" s="26" t="s">
        <v>902</v>
      </c>
      <c r="E261" s="26" t="s">
        <v>903</v>
      </c>
      <c r="F261" s="26" t="s">
        <v>904</v>
      </c>
    </row>
    <row r="262" spans="1:6" hidden="1" x14ac:dyDescent="0.35">
      <c r="A262" s="25" t="s">
        <v>299</v>
      </c>
      <c r="B262" s="26" t="s">
        <v>301</v>
      </c>
      <c r="C262" s="26" t="s">
        <v>302</v>
      </c>
      <c r="D262" s="26" t="s">
        <v>902</v>
      </c>
      <c r="E262" s="26" t="s">
        <v>905</v>
      </c>
      <c r="F262" s="26" t="s">
        <v>906</v>
      </c>
    </row>
    <row r="263" spans="1:6" hidden="1" x14ac:dyDescent="0.35">
      <c r="A263" s="25" t="s">
        <v>299</v>
      </c>
      <c r="B263" s="26" t="s">
        <v>301</v>
      </c>
      <c r="C263" s="26" t="s">
        <v>303</v>
      </c>
      <c r="D263" s="26" t="s">
        <v>902</v>
      </c>
      <c r="E263" s="26" t="s">
        <v>905</v>
      </c>
      <c r="F263" s="26" t="s">
        <v>907</v>
      </c>
    </row>
    <row r="264" spans="1:6" hidden="1" x14ac:dyDescent="0.35">
      <c r="A264" s="25" t="s">
        <v>299</v>
      </c>
      <c r="B264" s="26" t="s">
        <v>304</v>
      </c>
      <c r="C264" s="26" t="s">
        <v>304</v>
      </c>
      <c r="D264" s="26" t="s">
        <v>902</v>
      </c>
      <c r="E264" s="26" t="s">
        <v>908</v>
      </c>
      <c r="F264" s="26" t="s">
        <v>909</v>
      </c>
    </row>
    <row r="265" spans="1:6" hidden="1" x14ac:dyDescent="0.35">
      <c r="A265" s="25" t="s">
        <v>299</v>
      </c>
      <c r="B265" s="26" t="s">
        <v>305</v>
      </c>
      <c r="C265" s="26" t="s">
        <v>306</v>
      </c>
      <c r="D265" s="26" t="s">
        <v>902</v>
      </c>
      <c r="E265" s="26" t="s">
        <v>910</v>
      </c>
      <c r="F265" s="26" t="s">
        <v>911</v>
      </c>
    </row>
    <row r="266" spans="1:6" hidden="1" x14ac:dyDescent="0.35">
      <c r="A266" s="25" t="s">
        <v>299</v>
      </c>
      <c r="B266" s="26" t="s">
        <v>305</v>
      </c>
      <c r="C266" s="26" t="s">
        <v>305</v>
      </c>
      <c r="D266" s="26" t="s">
        <v>902</v>
      </c>
      <c r="E266" s="26" t="s">
        <v>910</v>
      </c>
      <c r="F266" s="26" t="s">
        <v>912</v>
      </c>
    </row>
    <row r="267" spans="1:6" hidden="1" x14ac:dyDescent="0.35">
      <c r="A267" s="25" t="s">
        <v>299</v>
      </c>
      <c r="B267" s="26" t="s">
        <v>307</v>
      </c>
      <c r="C267" s="26" t="s">
        <v>308</v>
      </c>
      <c r="D267" s="26" t="s">
        <v>902</v>
      </c>
      <c r="E267" s="26" t="s">
        <v>913</v>
      </c>
      <c r="F267" s="26" t="s">
        <v>914</v>
      </c>
    </row>
    <row r="268" spans="1:6" hidden="1" x14ac:dyDescent="0.35">
      <c r="A268" s="25" t="s">
        <v>299</v>
      </c>
      <c r="B268" s="26" t="s">
        <v>307</v>
      </c>
      <c r="C268" s="26" t="s">
        <v>307</v>
      </c>
      <c r="D268" s="26" t="s">
        <v>902</v>
      </c>
      <c r="E268" s="26" t="s">
        <v>913</v>
      </c>
      <c r="F268" s="26" t="s">
        <v>915</v>
      </c>
    </row>
    <row r="269" spans="1:6" hidden="1" x14ac:dyDescent="0.35">
      <c r="A269" s="25" t="s">
        <v>299</v>
      </c>
      <c r="B269" s="26" t="s">
        <v>307</v>
      </c>
      <c r="C269" s="26" t="s">
        <v>309</v>
      </c>
      <c r="D269" s="26" t="s">
        <v>902</v>
      </c>
      <c r="E269" s="26" t="s">
        <v>913</v>
      </c>
      <c r="F269" s="26" t="s">
        <v>916</v>
      </c>
    </row>
    <row r="270" spans="1:6" hidden="1" x14ac:dyDescent="0.35">
      <c r="A270" s="25" t="s">
        <v>299</v>
      </c>
      <c r="B270" s="26" t="s">
        <v>310</v>
      </c>
      <c r="C270" s="26" t="s">
        <v>311</v>
      </c>
      <c r="D270" s="26" t="s">
        <v>902</v>
      </c>
      <c r="E270" s="26" t="s">
        <v>917</v>
      </c>
      <c r="F270" s="26" t="s">
        <v>918</v>
      </c>
    </row>
    <row r="271" spans="1:6" hidden="1" x14ac:dyDescent="0.35">
      <c r="A271" s="25" t="s">
        <v>299</v>
      </c>
      <c r="B271" s="26" t="s">
        <v>310</v>
      </c>
      <c r="C271" s="26" t="s">
        <v>312</v>
      </c>
      <c r="D271" s="26" t="s">
        <v>902</v>
      </c>
      <c r="E271" s="26" t="s">
        <v>917</v>
      </c>
      <c r="F271" s="26" t="s">
        <v>919</v>
      </c>
    </row>
    <row r="272" spans="1:6" hidden="1" x14ac:dyDescent="0.35">
      <c r="A272" s="25" t="s">
        <v>299</v>
      </c>
      <c r="B272" s="26" t="s">
        <v>310</v>
      </c>
      <c r="C272" s="26" t="s">
        <v>313</v>
      </c>
      <c r="D272" s="26" t="s">
        <v>902</v>
      </c>
      <c r="E272" s="26" t="s">
        <v>917</v>
      </c>
      <c r="F272" s="26" t="s">
        <v>920</v>
      </c>
    </row>
    <row r="273" spans="1:6" hidden="1" x14ac:dyDescent="0.35">
      <c r="A273" s="25" t="s">
        <v>299</v>
      </c>
      <c r="B273" s="26" t="s">
        <v>314</v>
      </c>
      <c r="C273" s="26" t="s">
        <v>314</v>
      </c>
      <c r="D273" s="26" t="s">
        <v>902</v>
      </c>
      <c r="E273" s="26" t="s">
        <v>921</v>
      </c>
      <c r="F273" s="26" t="s">
        <v>922</v>
      </c>
    </row>
    <row r="274" spans="1:6" hidden="1" x14ac:dyDescent="0.35">
      <c r="A274" s="25" t="s">
        <v>299</v>
      </c>
      <c r="B274" s="26" t="s">
        <v>314</v>
      </c>
      <c r="C274" s="26" t="s">
        <v>315</v>
      </c>
      <c r="D274" s="26" t="s">
        <v>902</v>
      </c>
      <c r="E274" s="26" t="s">
        <v>921</v>
      </c>
      <c r="F274" s="26" t="s">
        <v>923</v>
      </c>
    </row>
    <row r="275" spans="1:6" hidden="1" x14ac:dyDescent="0.35">
      <c r="A275" s="25" t="s">
        <v>299</v>
      </c>
      <c r="B275" s="26" t="s">
        <v>316</v>
      </c>
      <c r="C275" s="26" t="s">
        <v>317</v>
      </c>
      <c r="D275" s="26" t="s">
        <v>902</v>
      </c>
      <c r="E275" s="26" t="s">
        <v>924</v>
      </c>
      <c r="F275" s="26" t="s">
        <v>925</v>
      </c>
    </row>
    <row r="276" spans="1:6" hidden="1" x14ac:dyDescent="0.35">
      <c r="A276" s="25" t="s">
        <v>299</v>
      </c>
      <c r="B276" s="26" t="s">
        <v>316</v>
      </c>
      <c r="C276" s="26" t="s">
        <v>318</v>
      </c>
      <c r="D276" s="26" t="s">
        <v>902</v>
      </c>
      <c r="E276" s="26" t="s">
        <v>924</v>
      </c>
      <c r="F276" s="26" t="s">
        <v>926</v>
      </c>
    </row>
    <row r="277" spans="1:6" hidden="1" x14ac:dyDescent="0.35">
      <c r="A277" s="25" t="s">
        <v>299</v>
      </c>
      <c r="B277" s="26" t="s">
        <v>316</v>
      </c>
      <c r="C277" s="26" t="s">
        <v>319</v>
      </c>
      <c r="D277" s="26" t="s">
        <v>902</v>
      </c>
      <c r="E277" s="26" t="s">
        <v>924</v>
      </c>
      <c r="F277" s="26" t="s">
        <v>927</v>
      </c>
    </row>
    <row r="278" spans="1:6" hidden="1" x14ac:dyDescent="0.35">
      <c r="A278" s="25" t="s">
        <v>299</v>
      </c>
      <c r="B278" s="26" t="s">
        <v>316</v>
      </c>
      <c r="C278" s="26" t="s">
        <v>320</v>
      </c>
      <c r="D278" s="26" t="s">
        <v>902</v>
      </c>
      <c r="E278" s="26" t="s">
        <v>924</v>
      </c>
      <c r="F278" s="26" t="s">
        <v>928</v>
      </c>
    </row>
    <row r="279" spans="1:6" hidden="1" x14ac:dyDescent="0.35">
      <c r="A279" s="25" t="s">
        <v>299</v>
      </c>
      <c r="B279" s="26" t="s">
        <v>316</v>
      </c>
      <c r="C279" s="26" t="s">
        <v>316</v>
      </c>
      <c r="D279" s="26" t="s">
        <v>902</v>
      </c>
      <c r="E279" s="26" t="s">
        <v>924</v>
      </c>
      <c r="F279" s="26" t="s">
        <v>929</v>
      </c>
    </row>
    <row r="280" spans="1:6" hidden="1" x14ac:dyDescent="0.35">
      <c r="A280" s="25" t="s">
        <v>299</v>
      </c>
      <c r="B280" s="26" t="s">
        <v>321</v>
      </c>
      <c r="C280" s="26" t="s">
        <v>322</v>
      </c>
      <c r="D280" s="26" t="s">
        <v>902</v>
      </c>
      <c r="E280" s="26" t="s">
        <v>930</v>
      </c>
      <c r="F280" s="26" t="s">
        <v>931</v>
      </c>
    </row>
    <row r="281" spans="1:6" hidden="1" x14ac:dyDescent="0.35">
      <c r="A281" s="25" t="s">
        <v>299</v>
      </c>
      <c r="B281" s="26" t="s">
        <v>321</v>
      </c>
      <c r="C281" s="26" t="s">
        <v>323</v>
      </c>
      <c r="D281" s="26" t="s">
        <v>902</v>
      </c>
      <c r="E281" s="26" t="s">
        <v>930</v>
      </c>
      <c r="F281" s="26" t="s">
        <v>932</v>
      </c>
    </row>
    <row r="282" spans="1:6" hidden="1" x14ac:dyDescent="0.35">
      <c r="A282" s="25" t="s">
        <v>299</v>
      </c>
      <c r="B282" s="26" t="s">
        <v>321</v>
      </c>
      <c r="C282" s="26" t="s">
        <v>321</v>
      </c>
      <c r="D282" s="26" t="s">
        <v>902</v>
      </c>
      <c r="E282" s="26" t="s">
        <v>930</v>
      </c>
      <c r="F282" s="26" t="s">
        <v>933</v>
      </c>
    </row>
    <row r="283" spans="1:6" hidden="1" x14ac:dyDescent="0.35">
      <c r="A283" s="25" t="s">
        <v>299</v>
      </c>
      <c r="B283" s="26" t="s">
        <v>324</v>
      </c>
      <c r="C283" s="26" t="s">
        <v>325</v>
      </c>
      <c r="D283" s="26" t="s">
        <v>902</v>
      </c>
      <c r="E283" s="26" t="s">
        <v>934</v>
      </c>
      <c r="F283" s="26" t="s">
        <v>935</v>
      </c>
    </row>
    <row r="284" spans="1:6" hidden="1" x14ac:dyDescent="0.35">
      <c r="A284" s="25" t="s">
        <v>299</v>
      </c>
      <c r="B284" s="26" t="s">
        <v>324</v>
      </c>
      <c r="C284" s="26" t="s">
        <v>324</v>
      </c>
      <c r="D284" s="26" t="s">
        <v>902</v>
      </c>
      <c r="E284" s="26" t="s">
        <v>934</v>
      </c>
      <c r="F284" s="26" t="s">
        <v>936</v>
      </c>
    </row>
    <row r="285" spans="1:6" hidden="1" x14ac:dyDescent="0.35">
      <c r="A285" s="25" t="s">
        <v>299</v>
      </c>
      <c r="B285" s="26" t="s">
        <v>326</v>
      </c>
      <c r="C285" s="26" t="s">
        <v>327</v>
      </c>
      <c r="D285" s="26" t="s">
        <v>902</v>
      </c>
      <c r="E285" s="26" t="s">
        <v>937</v>
      </c>
      <c r="F285" s="26" t="s">
        <v>938</v>
      </c>
    </row>
    <row r="286" spans="1:6" hidden="1" x14ac:dyDescent="0.35">
      <c r="A286" s="25" t="s">
        <v>299</v>
      </c>
      <c r="B286" s="26" t="s">
        <v>326</v>
      </c>
      <c r="C286" s="26" t="s">
        <v>328</v>
      </c>
      <c r="D286" s="26" t="s">
        <v>902</v>
      </c>
      <c r="E286" s="26" t="s">
        <v>937</v>
      </c>
      <c r="F286" s="26" t="s">
        <v>939</v>
      </c>
    </row>
    <row r="287" spans="1:6" hidden="1" x14ac:dyDescent="0.35">
      <c r="A287" s="25" t="s">
        <v>299</v>
      </c>
      <c r="B287" s="26" t="s">
        <v>329</v>
      </c>
      <c r="C287" s="26" t="s">
        <v>330</v>
      </c>
      <c r="D287" s="26" t="s">
        <v>902</v>
      </c>
      <c r="E287" s="26" t="s">
        <v>940</v>
      </c>
      <c r="F287" s="26" t="s">
        <v>941</v>
      </c>
    </row>
    <row r="288" spans="1:6" hidden="1" x14ac:dyDescent="0.35">
      <c r="A288" s="25" t="s">
        <v>299</v>
      </c>
      <c r="B288" s="26" t="s">
        <v>329</v>
      </c>
      <c r="C288" s="26" t="s">
        <v>331</v>
      </c>
      <c r="D288" s="26" t="s">
        <v>902</v>
      </c>
      <c r="E288" s="26" t="s">
        <v>940</v>
      </c>
      <c r="F288" s="26" t="s">
        <v>942</v>
      </c>
    </row>
    <row r="289" spans="1:6" hidden="1" x14ac:dyDescent="0.35">
      <c r="A289" s="25" t="s">
        <v>299</v>
      </c>
      <c r="B289" s="26" t="s">
        <v>329</v>
      </c>
      <c r="C289" s="26" t="s">
        <v>332</v>
      </c>
      <c r="D289" s="26" t="s">
        <v>902</v>
      </c>
      <c r="E289" s="26" t="s">
        <v>940</v>
      </c>
      <c r="F289" s="26" t="s">
        <v>943</v>
      </c>
    </row>
    <row r="290" spans="1:6" hidden="1" x14ac:dyDescent="0.35">
      <c r="A290" s="25" t="s">
        <v>299</v>
      </c>
      <c r="B290" s="26" t="s">
        <v>329</v>
      </c>
      <c r="C290" s="26" t="s">
        <v>329</v>
      </c>
      <c r="D290" s="26" t="s">
        <v>902</v>
      </c>
      <c r="E290" s="26" t="s">
        <v>940</v>
      </c>
      <c r="F290" s="26" t="s">
        <v>944</v>
      </c>
    </row>
    <row r="291" spans="1:6" hidden="1" x14ac:dyDescent="0.35">
      <c r="A291" s="25" t="s">
        <v>299</v>
      </c>
      <c r="B291" s="26" t="s">
        <v>329</v>
      </c>
      <c r="C291" s="26" t="s">
        <v>333</v>
      </c>
      <c r="D291" s="26" t="s">
        <v>902</v>
      </c>
      <c r="E291" s="26" t="s">
        <v>940</v>
      </c>
      <c r="F291" s="26" t="s">
        <v>945</v>
      </c>
    </row>
    <row r="292" spans="1:6" hidden="1" x14ac:dyDescent="0.35">
      <c r="A292" s="25" t="s">
        <v>334</v>
      </c>
      <c r="B292" s="26" t="s">
        <v>335</v>
      </c>
      <c r="C292" s="26" t="s">
        <v>335</v>
      </c>
      <c r="D292" s="26" t="s">
        <v>946</v>
      </c>
      <c r="E292" s="26" t="s">
        <v>947</v>
      </c>
      <c r="F292" s="26" t="s">
        <v>948</v>
      </c>
    </row>
    <row r="293" spans="1:6" hidden="1" x14ac:dyDescent="0.35">
      <c r="A293" s="25" t="s">
        <v>334</v>
      </c>
      <c r="B293" s="26" t="s">
        <v>335</v>
      </c>
      <c r="C293" s="26" t="s">
        <v>336</v>
      </c>
      <c r="D293" s="26" t="s">
        <v>946</v>
      </c>
      <c r="E293" s="26" t="s">
        <v>947</v>
      </c>
      <c r="F293" s="26" t="s">
        <v>949</v>
      </c>
    </row>
    <row r="294" spans="1:6" hidden="1" x14ac:dyDescent="0.35">
      <c r="A294" s="25" t="s">
        <v>334</v>
      </c>
      <c r="B294" s="26" t="s">
        <v>335</v>
      </c>
      <c r="C294" s="26" t="s">
        <v>337</v>
      </c>
      <c r="D294" s="26" t="s">
        <v>946</v>
      </c>
      <c r="E294" s="26" t="s">
        <v>947</v>
      </c>
      <c r="F294" s="26" t="s">
        <v>950</v>
      </c>
    </row>
    <row r="295" spans="1:6" hidden="1" x14ac:dyDescent="0.35">
      <c r="A295" s="25" t="s">
        <v>334</v>
      </c>
      <c r="B295" s="26" t="s">
        <v>338</v>
      </c>
      <c r="C295" s="26" t="s">
        <v>338</v>
      </c>
      <c r="D295" s="26" t="s">
        <v>946</v>
      </c>
      <c r="E295" s="26" t="s">
        <v>951</v>
      </c>
      <c r="F295" s="26" t="s">
        <v>952</v>
      </c>
    </row>
    <row r="296" spans="1:6" hidden="1" x14ac:dyDescent="0.35">
      <c r="A296" s="25" t="s">
        <v>334</v>
      </c>
      <c r="B296" s="26" t="s">
        <v>338</v>
      </c>
      <c r="C296" s="26" t="s">
        <v>339</v>
      </c>
      <c r="D296" s="26" t="s">
        <v>946</v>
      </c>
      <c r="E296" s="26" t="s">
        <v>951</v>
      </c>
      <c r="F296" s="26" t="s">
        <v>953</v>
      </c>
    </row>
    <row r="297" spans="1:6" hidden="1" x14ac:dyDescent="0.35">
      <c r="A297" s="25" t="s">
        <v>334</v>
      </c>
      <c r="B297" s="26" t="s">
        <v>340</v>
      </c>
      <c r="C297" s="26" t="s">
        <v>341</v>
      </c>
      <c r="D297" s="26" t="s">
        <v>946</v>
      </c>
      <c r="E297" s="26" t="s">
        <v>954</v>
      </c>
      <c r="F297" s="26" t="s">
        <v>955</v>
      </c>
    </row>
    <row r="298" spans="1:6" hidden="1" x14ac:dyDescent="0.35">
      <c r="A298" s="25" t="s">
        <v>334</v>
      </c>
      <c r="B298" s="26" t="s">
        <v>340</v>
      </c>
      <c r="C298" s="26" t="s">
        <v>342</v>
      </c>
      <c r="D298" s="26" t="s">
        <v>946</v>
      </c>
      <c r="E298" s="26" t="s">
        <v>954</v>
      </c>
      <c r="F298" s="26" t="s">
        <v>956</v>
      </c>
    </row>
    <row r="299" spans="1:6" hidden="1" x14ac:dyDescent="0.35">
      <c r="A299" s="25" t="s">
        <v>334</v>
      </c>
      <c r="B299" s="26" t="s">
        <v>340</v>
      </c>
      <c r="C299" s="26" t="s">
        <v>343</v>
      </c>
      <c r="D299" s="26" t="s">
        <v>946</v>
      </c>
      <c r="E299" s="26" t="s">
        <v>954</v>
      </c>
      <c r="F299" s="26" t="s">
        <v>957</v>
      </c>
    </row>
    <row r="300" spans="1:6" hidden="1" x14ac:dyDescent="0.35">
      <c r="A300" s="25" t="s">
        <v>334</v>
      </c>
      <c r="B300" s="26" t="s">
        <v>340</v>
      </c>
      <c r="C300" s="26" t="s">
        <v>344</v>
      </c>
      <c r="D300" s="26" t="s">
        <v>946</v>
      </c>
      <c r="E300" s="26" t="s">
        <v>954</v>
      </c>
      <c r="F300" s="26" t="s">
        <v>958</v>
      </c>
    </row>
    <row r="301" spans="1:6" hidden="1" x14ac:dyDescent="0.35">
      <c r="A301" s="25" t="s">
        <v>334</v>
      </c>
      <c r="B301" s="26" t="s">
        <v>340</v>
      </c>
      <c r="C301" s="26" t="s">
        <v>345</v>
      </c>
      <c r="D301" s="26" t="s">
        <v>946</v>
      </c>
      <c r="E301" s="26" t="s">
        <v>954</v>
      </c>
      <c r="F301" s="26" t="s">
        <v>959</v>
      </c>
    </row>
    <row r="302" spans="1:6" hidden="1" x14ac:dyDescent="0.35">
      <c r="A302" s="25" t="s">
        <v>334</v>
      </c>
      <c r="B302" s="26" t="s">
        <v>346</v>
      </c>
      <c r="C302" s="26" t="s">
        <v>347</v>
      </c>
      <c r="D302" s="26" t="s">
        <v>946</v>
      </c>
      <c r="E302" s="26" t="s">
        <v>960</v>
      </c>
      <c r="F302" s="26" t="s">
        <v>961</v>
      </c>
    </row>
    <row r="303" spans="1:6" hidden="1" x14ac:dyDescent="0.35">
      <c r="A303" s="25" t="s">
        <v>334</v>
      </c>
      <c r="B303" s="26" t="s">
        <v>346</v>
      </c>
      <c r="C303" s="26" t="s">
        <v>346</v>
      </c>
      <c r="D303" s="26" t="s">
        <v>946</v>
      </c>
      <c r="E303" s="26" t="s">
        <v>960</v>
      </c>
      <c r="F303" s="26" t="s">
        <v>962</v>
      </c>
    </row>
    <row r="304" spans="1:6" hidden="1" x14ac:dyDescent="0.35">
      <c r="A304" s="25" t="s">
        <v>334</v>
      </c>
      <c r="B304" s="26" t="s">
        <v>346</v>
      </c>
      <c r="C304" s="26" t="s">
        <v>348</v>
      </c>
      <c r="D304" s="26" t="s">
        <v>946</v>
      </c>
      <c r="E304" s="26" t="s">
        <v>960</v>
      </c>
      <c r="F304" s="26" t="s">
        <v>963</v>
      </c>
    </row>
    <row r="305" spans="1:6" hidden="1" x14ac:dyDescent="0.35">
      <c r="A305" s="25" t="s">
        <v>334</v>
      </c>
      <c r="B305" s="26" t="s">
        <v>349</v>
      </c>
      <c r="C305" s="26" t="s">
        <v>349</v>
      </c>
      <c r="D305" s="26" t="s">
        <v>946</v>
      </c>
      <c r="E305" s="26" t="s">
        <v>964</v>
      </c>
      <c r="F305" s="26" t="s">
        <v>965</v>
      </c>
    </row>
    <row r="306" spans="1:6" hidden="1" x14ac:dyDescent="0.35">
      <c r="A306" s="25" t="s">
        <v>350</v>
      </c>
      <c r="B306" s="26" t="s">
        <v>351</v>
      </c>
      <c r="C306" s="26" t="s">
        <v>351</v>
      </c>
      <c r="D306" s="26" t="s">
        <v>966</v>
      </c>
      <c r="E306" s="26" t="s">
        <v>967</v>
      </c>
      <c r="F306" s="26" t="s">
        <v>968</v>
      </c>
    </row>
    <row r="307" spans="1:6" hidden="1" x14ac:dyDescent="0.35">
      <c r="A307" s="25" t="s">
        <v>350</v>
      </c>
      <c r="B307" s="26" t="s">
        <v>351</v>
      </c>
      <c r="C307" s="26" t="s">
        <v>352</v>
      </c>
      <c r="D307" s="26" t="s">
        <v>966</v>
      </c>
      <c r="E307" s="26" t="s">
        <v>967</v>
      </c>
      <c r="F307" s="26" t="s">
        <v>969</v>
      </c>
    </row>
    <row r="308" spans="1:6" hidden="1" x14ac:dyDescent="0.35">
      <c r="A308" s="25" t="s">
        <v>350</v>
      </c>
      <c r="B308" s="26" t="s">
        <v>351</v>
      </c>
      <c r="C308" s="26" t="s">
        <v>353</v>
      </c>
      <c r="D308" s="26" t="s">
        <v>966</v>
      </c>
      <c r="E308" s="26" t="s">
        <v>967</v>
      </c>
      <c r="F308" s="26" t="s">
        <v>970</v>
      </c>
    </row>
    <row r="309" spans="1:6" hidden="1" x14ac:dyDescent="0.35">
      <c r="A309" s="25" t="s">
        <v>350</v>
      </c>
      <c r="B309" s="26" t="s">
        <v>354</v>
      </c>
      <c r="C309" s="26" t="s">
        <v>354</v>
      </c>
      <c r="D309" s="26" t="s">
        <v>966</v>
      </c>
      <c r="E309" s="26" t="s">
        <v>971</v>
      </c>
      <c r="F309" s="26" t="s">
        <v>972</v>
      </c>
    </row>
    <row r="310" spans="1:6" hidden="1" x14ac:dyDescent="0.35">
      <c r="A310" s="25" t="s">
        <v>350</v>
      </c>
      <c r="B310" s="26" t="s">
        <v>355</v>
      </c>
      <c r="C310" s="26" t="s">
        <v>355</v>
      </c>
      <c r="D310" s="26" t="s">
        <v>966</v>
      </c>
      <c r="E310" s="26" t="s">
        <v>973</v>
      </c>
      <c r="F310" s="26" t="s">
        <v>974</v>
      </c>
    </row>
    <row r="311" spans="1:6" hidden="1" x14ac:dyDescent="0.35">
      <c r="A311" s="25" t="s">
        <v>350</v>
      </c>
      <c r="B311" s="26" t="s">
        <v>355</v>
      </c>
      <c r="C311" s="26" t="s">
        <v>356</v>
      </c>
      <c r="D311" s="26" t="s">
        <v>966</v>
      </c>
      <c r="E311" s="26" t="s">
        <v>973</v>
      </c>
      <c r="F311" s="26" t="s">
        <v>975</v>
      </c>
    </row>
    <row r="312" spans="1:6" hidden="1" x14ac:dyDescent="0.35">
      <c r="A312" s="25" t="s">
        <v>350</v>
      </c>
      <c r="B312" s="26" t="s">
        <v>355</v>
      </c>
      <c r="C312" s="26" t="s">
        <v>357</v>
      </c>
      <c r="D312" s="26" t="s">
        <v>966</v>
      </c>
      <c r="E312" s="26" t="s">
        <v>973</v>
      </c>
      <c r="F312" s="26" t="s">
        <v>976</v>
      </c>
    </row>
    <row r="313" spans="1:6" hidden="1" x14ac:dyDescent="0.35">
      <c r="A313" s="25" t="s">
        <v>350</v>
      </c>
      <c r="B313" s="26" t="s">
        <v>355</v>
      </c>
      <c r="C313" s="26" t="s">
        <v>358</v>
      </c>
      <c r="D313" s="26" t="s">
        <v>966</v>
      </c>
      <c r="E313" s="26" t="s">
        <v>973</v>
      </c>
      <c r="F313" s="26" t="s">
        <v>977</v>
      </c>
    </row>
    <row r="314" spans="1:6" hidden="1" x14ac:dyDescent="0.35">
      <c r="A314" s="25" t="s">
        <v>350</v>
      </c>
      <c r="B314" s="26" t="s">
        <v>355</v>
      </c>
      <c r="C314" s="26" t="s">
        <v>359</v>
      </c>
      <c r="D314" s="26" t="s">
        <v>966</v>
      </c>
      <c r="E314" s="26" t="s">
        <v>973</v>
      </c>
      <c r="F314" s="26" t="s">
        <v>978</v>
      </c>
    </row>
    <row r="315" spans="1:6" hidden="1" x14ac:dyDescent="0.35">
      <c r="A315" s="25" t="s">
        <v>350</v>
      </c>
      <c r="B315" s="26" t="s">
        <v>360</v>
      </c>
      <c r="C315" s="26" t="s">
        <v>360</v>
      </c>
      <c r="D315" s="26" t="s">
        <v>966</v>
      </c>
      <c r="E315" s="26" t="s">
        <v>979</v>
      </c>
      <c r="F315" s="26" t="s">
        <v>980</v>
      </c>
    </row>
    <row r="316" spans="1:6" hidden="1" x14ac:dyDescent="0.35">
      <c r="A316" s="25" t="s">
        <v>350</v>
      </c>
      <c r="B316" s="26" t="s">
        <v>360</v>
      </c>
      <c r="C316" s="26" t="s">
        <v>361</v>
      </c>
      <c r="D316" s="26" t="s">
        <v>966</v>
      </c>
      <c r="E316" s="26" t="s">
        <v>979</v>
      </c>
      <c r="F316" s="26" t="s">
        <v>981</v>
      </c>
    </row>
    <row r="317" spans="1:6" hidden="1" x14ac:dyDescent="0.35">
      <c r="A317" s="25" t="s">
        <v>350</v>
      </c>
      <c r="B317" s="26" t="s">
        <v>360</v>
      </c>
      <c r="C317" s="26" t="s">
        <v>362</v>
      </c>
      <c r="D317" s="26" t="s">
        <v>966</v>
      </c>
      <c r="E317" s="26" t="s">
        <v>979</v>
      </c>
      <c r="F317" s="26" t="s">
        <v>982</v>
      </c>
    </row>
    <row r="318" spans="1:6" hidden="1" x14ac:dyDescent="0.35">
      <c r="A318" s="25" t="s">
        <v>350</v>
      </c>
      <c r="B318" s="26" t="s">
        <v>363</v>
      </c>
      <c r="C318" s="26" t="s">
        <v>363</v>
      </c>
      <c r="D318" s="26" t="s">
        <v>966</v>
      </c>
      <c r="E318" s="26" t="s">
        <v>983</v>
      </c>
      <c r="F318" s="26" t="s">
        <v>984</v>
      </c>
    </row>
    <row r="319" spans="1:6" hidden="1" x14ac:dyDescent="0.35">
      <c r="A319" s="25" t="s">
        <v>350</v>
      </c>
      <c r="B319" s="26" t="s">
        <v>363</v>
      </c>
      <c r="C319" s="26" t="s">
        <v>364</v>
      </c>
      <c r="D319" s="26" t="s">
        <v>966</v>
      </c>
      <c r="E319" s="26" t="s">
        <v>983</v>
      </c>
      <c r="F319" s="26" t="s">
        <v>985</v>
      </c>
    </row>
    <row r="320" spans="1:6" hidden="1" x14ac:dyDescent="0.35">
      <c r="A320" s="25" t="s">
        <v>350</v>
      </c>
      <c r="B320" s="26" t="s">
        <v>363</v>
      </c>
      <c r="C320" s="26" t="s">
        <v>365</v>
      </c>
      <c r="D320" s="26" t="s">
        <v>966</v>
      </c>
      <c r="E320" s="26" t="s">
        <v>983</v>
      </c>
      <c r="F320" s="26" t="s">
        <v>986</v>
      </c>
    </row>
    <row r="321" spans="1:6" hidden="1" x14ac:dyDescent="0.35">
      <c r="A321" s="25" t="s">
        <v>350</v>
      </c>
      <c r="B321" s="26" t="s">
        <v>363</v>
      </c>
      <c r="C321" s="26" t="s">
        <v>366</v>
      </c>
      <c r="D321" s="26" t="s">
        <v>966</v>
      </c>
      <c r="E321" s="26" t="s">
        <v>983</v>
      </c>
      <c r="F321" s="26" t="s">
        <v>987</v>
      </c>
    </row>
    <row r="322" spans="1:6" hidden="1" x14ac:dyDescent="0.35">
      <c r="A322" s="25" t="s">
        <v>350</v>
      </c>
      <c r="B322" s="26" t="s">
        <v>363</v>
      </c>
      <c r="C322" s="26" t="s">
        <v>367</v>
      </c>
      <c r="D322" s="26" t="s">
        <v>966</v>
      </c>
      <c r="E322" s="26" t="s">
        <v>983</v>
      </c>
      <c r="F322" s="26" t="s">
        <v>988</v>
      </c>
    </row>
    <row r="323" spans="1:6" hidden="1" x14ac:dyDescent="0.35">
      <c r="A323" s="25" t="s">
        <v>350</v>
      </c>
      <c r="B323" s="26" t="s">
        <v>363</v>
      </c>
      <c r="C323" s="26" t="s">
        <v>368</v>
      </c>
      <c r="D323" s="26" t="s">
        <v>966</v>
      </c>
      <c r="E323" s="26" t="s">
        <v>983</v>
      </c>
      <c r="F323" s="26" t="s">
        <v>989</v>
      </c>
    </row>
    <row r="324" spans="1:6" hidden="1" x14ac:dyDescent="0.35">
      <c r="A324" s="25" t="s">
        <v>350</v>
      </c>
      <c r="B324" s="26" t="s">
        <v>369</v>
      </c>
      <c r="C324" s="26" t="s">
        <v>370</v>
      </c>
      <c r="D324" s="26" t="s">
        <v>966</v>
      </c>
      <c r="E324" s="26" t="s">
        <v>990</v>
      </c>
      <c r="F324" s="26" t="s">
        <v>991</v>
      </c>
    </row>
    <row r="325" spans="1:6" hidden="1" x14ac:dyDescent="0.35">
      <c r="A325" s="25" t="s">
        <v>350</v>
      </c>
      <c r="B325" s="26" t="s">
        <v>369</v>
      </c>
      <c r="C325" s="26" t="s">
        <v>371</v>
      </c>
      <c r="D325" s="26" t="s">
        <v>966</v>
      </c>
      <c r="E325" s="26" t="s">
        <v>990</v>
      </c>
      <c r="F325" s="26" t="s">
        <v>992</v>
      </c>
    </row>
    <row r="326" spans="1:6" hidden="1" x14ac:dyDescent="0.35">
      <c r="A326" s="25" t="s">
        <v>350</v>
      </c>
      <c r="B326" s="26" t="s">
        <v>372</v>
      </c>
      <c r="C326" s="26" t="s">
        <v>372</v>
      </c>
      <c r="D326" s="26" t="s">
        <v>966</v>
      </c>
      <c r="E326" s="26" t="s">
        <v>993</v>
      </c>
      <c r="F326" s="26" t="s">
        <v>994</v>
      </c>
    </row>
    <row r="327" spans="1:6" hidden="1" x14ac:dyDescent="0.35">
      <c r="A327" s="25" t="s">
        <v>350</v>
      </c>
      <c r="B327" s="26" t="s">
        <v>372</v>
      </c>
      <c r="C327" s="26" t="s">
        <v>373</v>
      </c>
      <c r="D327" s="26" t="s">
        <v>966</v>
      </c>
      <c r="E327" s="26" t="s">
        <v>993</v>
      </c>
      <c r="F327" s="26" t="s">
        <v>995</v>
      </c>
    </row>
    <row r="328" spans="1:6" hidden="1" x14ac:dyDescent="0.35">
      <c r="A328" s="25" t="s">
        <v>350</v>
      </c>
      <c r="B328" s="26" t="s">
        <v>372</v>
      </c>
      <c r="C328" s="26" t="s">
        <v>374</v>
      </c>
      <c r="D328" s="26" t="s">
        <v>966</v>
      </c>
      <c r="E328" s="26" t="s">
        <v>993</v>
      </c>
      <c r="F328" s="26" t="s">
        <v>996</v>
      </c>
    </row>
    <row r="329" spans="1:6" hidden="1" x14ac:dyDescent="0.35">
      <c r="A329" s="25" t="s">
        <v>350</v>
      </c>
      <c r="B329" s="26" t="s">
        <v>372</v>
      </c>
      <c r="C329" s="26" t="s">
        <v>375</v>
      </c>
      <c r="D329" s="26" t="s">
        <v>966</v>
      </c>
      <c r="E329" s="26" t="s">
        <v>993</v>
      </c>
      <c r="F329" s="26" t="s">
        <v>997</v>
      </c>
    </row>
    <row r="330" spans="1:6" hidden="1" x14ac:dyDescent="0.35">
      <c r="A330" s="25" t="s">
        <v>376</v>
      </c>
      <c r="B330" s="26" t="s">
        <v>377</v>
      </c>
      <c r="C330" s="26" t="s">
        <v>377</v>
      </c>
      <c r="D330" s="26" t="s">
        <v>998</v>
      </c>
      <c r="E330" s="26" t="s">
        <v>999</v>
      </c>
      <c r="F330" s="26" t="s">
        <v>1000</v>
      </c>
    </row>
    <row r="331" spans="1:6" hidden="1" x14ac:dyDescent="0.35">
      <c r="A331" s="25" t="s">
        <v>376</v>
      </c>
      <c r="B331" s="26" t="s">
        <v>377</v>
      </c>
      <c r="C331" s="26" t="s">
        <v>378</v>
      </c>
      <c r="D331" s="26" t="s">
        <v>998</v>
      </c>
      <c r="E331" s="26" t="s">
        <v>999</v>
      </c>
      <c r="F331" s="26" t="s">
        <v>1001</v>
      </c>
    </row>
    <row r="332" spans="1:6" hidden="1" x14ac:dyDescent="0.35">
      <c r="A332" s="25" t="s">
        <v>376</v>
      </c>
      <c r="B332" s="26" t="s">
        <v>377</v>
      </c>
      <c r="C332" s="26" t="s">
        <v>379</v>
      </c>
      <c r="D332" s="26" t="s">
        <v>998</v>
      </c>
      <c r="E332" s="26" t="s">
        <v>999</v>
      </c>
      <c r="F332" s="26" t="s">
        <v>1002</v>
      </c>
    </row>
    <row r="333" spans="1:6" hidden="1" x14ac:dyDescent="0.35">
      <c r="A333" s="25" t="s">
        <v>376</v>
      </c>
      <c r="B333" s="26" t="s">
        <v>380</v>
      </c>
      <c r="C333" s="26" t="s">
        <v>380</v>
      </c>
      <c r="D333" s="26" t="s">
        <v>998</v>
      </c>
      <c r="E333" s="26" t="s">
        <v>1003</v>
      </c>
      <c r="F333" s="26" t="s">
        <v>1004</v>
      </c>
    </row>
    <row r="334" spans="1:6" hidden="1" x14ac:dyDescent="0.35">
      <c r="A334" s="25" t="s">
        <v>376</v>
      </c>
      <c r="B334" s="26" t="s">
        <v>381</v>
      </c>
      <c r="C334" s="26" t="s">
        <v>382</v>
      </c>
      <c r="D334" s="26" t="s">
        <v>998</v>
      </c>
      <c r="E334" s="26" t="s">
        <v>1005</v>
      </c>
      <c r="F334" s="26" t="s">
        <v>1006</v>
      </c>
    </row>
    <row r="335" spans="1:6" hidden="1" x14ac:dyDescent="0.35">
      <c r="A335" s="25" t="s">
        <v>376</v>
      </c>
      <c r="B335" s="26" t="s">
        <v>381</v>
      </c>
      <c r="C335" s="26" t="s">
        <v>381</v>
      </c>
      <c r="D335" s="26" t="s">
        <v>998</v>
      </c>
      <c r="E335" s="26" t="s">
        <v>1005</v>
      </c>
      <c r="F335" s="26" t="s">
        <v>1007</v>
      </c>
    </row>
    <row r="336" spans="1:6" hidden="1" x14ac:dyDescent="0.35">
      <c r="A336" s="25" t="s">
        <v>376</v>
      </c>
      <c r="B336" s="26" t="s">
        <v>381</v>
      </c>
      <c r="C336" s="26" t="s">
        <v>383</v>
      </c>
      <c r="D336" s="26" t="s">
        <v>998</v>
      </c>
      <c r="E336" s="26" t="s">
        <v>1005</v>
      </c>
      <c r="F336" s="26" t="s">
        <v>1008</v>
      </c>
    </row>
    <row r="337" spans="1:6" hidden="1" x14ac:dyDescent="0.35">
      <c r="A337" s="25" t="s">
        <v>376</v>
      </c>
      <c r="B337" s="26" t="s">
        <v>384</v>
      </c>
      <c r="C337" s="26" t="s">
        <v>385</v>
      </c>
      <c r="D337" s="26" t="s">
        <v>998</v>
      </c>
      <c r="E337" s="26" t="s">
        <v>1009</v>
      </c>
      <c r="F337" s="26" t="s">
        <v>1010</v>
      </c>
    </row>
    <row r="338" spans="1:6" hidden="1" x14ac:dyDescent="0.35">
      <c r="A338" s="25" t="s">
        <v>376</v>
      </c>
      <c r="B338" s="26" t="s">
        <v>384</v>
      </c>
      <c r="C338" s="26" t="s">
        <v>386</v>
      </c>
      <c r="D338" s="26" t="s">
        <v>998</v>
      </c>
      <c r="E338" s="26" t="s">
        <v>1009</v>
      </c>
      <c r="F338" s="26" t="s">
        <v>1011</v>
      </c>
    </row>
    <row r="339" spans="1:6" hidden="1" x14ac:dyDescent="0.35">
      <c r="A339" s="25" t="s">
        <v>376</v>
      </c>
      <c r="B339" s="26" t="s">
        <v>384</v>
      </c>
      <c r="C339" s="26" t="s">
        <v>387</v>
      </c>
      <c r="D339" s="26" t="s">
        <v>998</v>
      </c>
      <c r="E339" s="26" t="s">
        <v>1009</v>
      </c>
      <c r="F339" s="26" t="s">
        <v>1012</v>
      </c>
    </row>
    <row r="340" spans="1:6" hidden="1" x14ac:dyDescent="0.35">
      <c r="A340" s="25" t="s">
        <v>376</v>
      </c>
      <c r="B340" s="26" t="s">
        <v>384</v>
      </c>
      <c r="C340" s="26" t="s">
        <v>388</v>
      </c>
      <c r="D340" s="26" t="s">
        <v>998</v>
      </c>
      <c r="E340" s="26" t="s">
        <v>1009</v>
      </c>
      <c r="F340" s="26" t="s">
        <v>1013</v>
      </c>
    </row>
    <row r="341" spans="1:6" hidden="1" x14ac:dyDescent="0.35">
      <c r="A341" s="25" t="s">
        <v>376</v>
      </c>
      <c r="B341" s="26" t="s">
        <v>389</v>
      </c>
      <c r="C341" s="26" t="s">
        <v>390</v>
      </c>
      <c r="D341" s="26" t="s">
        <v>998</v>
      </c>
      <c r="E341" s="26" t="s">
        <v>1014</v>
      </c>
      <c r="F341" s="26" t="s">
        <v>1015</v>
      </c>
    </row>
    <row r="342" spans="1:6" hidden="1" x14ac:dyDescent="0.35">
      <c r="A342" s="25" t="s">
        <v>376</v>
      </c>
      <c r="B342" s="26" t="s">
        <v>389</v>
      </c>
      <c r="C342" s="26" t="s">
        <v>391</v>
      </c>
      <c r="D342" s="26" t="s">
        <v>998</v>
      </c>
      <c r="E342" s="26" t="s">
        <v>1014</v>
      </c>
      <c r="F342" s="26" t="s">
        <v>1016</v>
      </c>
    </row>
    <row r="343" spans="1:6" hidden="1" x14ac:dyDescent="0.35">
      <c r="A343" s="25" t="s">
        <v>376</v>
      </c>
      <c r="B343" s="26" t="s">
        <v>392</v>
      </c>
      <c r="C343" s="26" t="s">
        <v>393</v>
      </c>
      <c r="D343" s="26" t="s">
        <v>998</v>
      </c>
      <c r="E343" s="26" t="s">
        <v>1017</v>
      </c>
      <c r="F343" s="26" t="s">
        <v>1018</v>
      </c>
    </row>
    <row r="344" spans="1:6" hidden="1" x14ac:dyDescent="0.35">
      <c r="A344" s="25" t="s">
        <v>376</v>
      </c>
      <c r="B344" s="26" t="s">
        <v>392</v>
      </c>
      <c r="C344" s="26" t="s">
        <v>394</v>
      </c>
      <c r="D344" s="26" t="s">
        <v>998</v>
      </c>
      <c r="E344" s="26" t="s">
        <v>1017</v>
      </c>
      <c r="F344" s="26" t="s">
        <v>1019</v>
      </c>
    </row>
    <row r="345" spans="1:6" hidden="1" x14ac:dyDescent="0.35">
      <c r="A345" s="25" t="s">
        <v>376</v>
      </c>
      <c r="B345" s="26" t="s">
        <v>392</v>
      </c>
      <c r="C345" s="26" t="s">
        <v>392</v>
      </c>
      <c r="D345" s="26" t="s">
        <v>998</v>
      </c>
      <c r="E345" s="26" t="s">
        <v>1017</v>
      </c>
      <c r="F345" s="26" t="s">
        <v>1020</v>
      </c>
    </row>
    <row r="346" spans="1:6" hidden="1" x14ac:dyDescent="0.35">
      <c r="A346" s="25" t="s">
        <v>395</v>
      </c>
      <c r="B346" s="26" t="s">
        <v>396</v>
      </c>
      <c r="C346" s="26" t="s">
        <v>396</v>
      </c>
      <c r="D346" s="26" t="s">
        <v>1021</v>
      </c>
      <c r="E346" s="26" t="s">
        <v>1022</v>
      </c>
      <c r="F346" s="26" t="s">
        <v>1023</v>
      </c>
    </row>
    <row r="347" spans="1:6" hidden="1" x14ac:dyDescent="0.35">
      <c r="A347" s="25" t="s">
        <v>395</v>
      </c>
      <c r="B347" s="26" t="s">
        <v>396</v>
      </c>
      <c r="C347" s="26" t="s">
        <v>397</v>
      </c>
      <c r="D347" s="26" t="s">
        <v>1021</v>
      </c>
      <c r="E347" s="26" t="s">
        <v>1022</v>
      </c>
      <c r="F347" s="26" t="s">
        <v>1024</v>
      </c>
    </row>
    <row r="348" spans="1:6" hidden="1" x14ac:dyDescent="0.35">
      <c r="A348" s="25" t="s">
        <v>395</v>
      </c>
      <c r="B348" s="26" t="s">
        <v>398</v>
      </c>
      <c r="C348" s="26" t="s">
        <v>399</v>
      </c>
      <c r="D348" s="26" t="s">
        <v>1021</v>
      </c>
      <c r="E348" s="26" t="s">
        <v>1025</v>
      </c>
      <c r="F348" s="26" t="s">
        <v>1026</v>
      </c>
    </row>
    <row r="349" spans="1:6" hidden="1" x14ac:dyDescent="0.35">
      <c r="A349" s="25" t="s">
        <v>395</v>
      </c>
      <c r="B349" s="26" t="s">
        <v>398</v>
      </c>
      <c r="C349" s="26" t="s">
        <v>398</v>
      </c>
      <c r="D349" s="26" t="s">
        <v>1021</v>
      </c>
      <c r="E349" s="26" t="s">
        <v>1025</v>
      </c>
      <c r="F349" s="26" t="s">
        <v>1027</v>
      </c>
    </row>
    <row r="350" spans="1:6" hidden="1" x14ac:dyDescent="0.35">
      <c r="A350" s="25" t="s">
        <v>395</v>
      </c>
      <c r="B350" s="26" t="s">
        <v>400</v>
      </c>
      <c r="C350" s="26" t="s">
        <v>401</v>
      </c>
      <c r="D350" s="26" t="s">
        <v>1021</v>
      </c>
      <c r="E350" s="26" t="s">
        <v>1028</v>
      </c>
      <c r="F350" s="26" t="s">
        <v>1029</v>
      </c>
    </row>
    <row r="351" spans="1:6" hidden="1" x14ac:dyDescent="0.35">
      <c r="A351" s="25" t="s">
        <v>395</v>
      </c>
      <c r="B351" s="26" t="s">
        <v>400</v>
      </c>
      <c r="C351" s="26" t="s">
        <v>402</v>
      </c>
      <c r="D351" s="26" t="s">
        <v>1021</v>
      </c>
      <c r="E351" s="26" t="s">
        <v>1028</v>
      </c>
      <c r="F351" s="26" t="s">
        <v>1030</v>
      </c>
    </row>
    <row r="352" spans="1:6" hidden="1" x14ac:dyDescent="0.35">
      <c r="A352" s="25" t="s">
        <v>395</v>
      </c>
      <c r="B352" s="26" t="s">
        <v>400</v>
      </c>
      <c r="C352" s="26" t="s">
        <v>403</v>
      </c>
      <c r="D352" s="26" t="s">
        <v>1021</v>
      </c>
      <c r="E352" s="26" t="s">
        <v>1028</v>
      </c>
      <c r="F352" s="26" t="s">
        <v>1031</v>
      </c>
    </row>
    <row r="353" spans="1:6" hidden="1" x14ac:dyDescent="0.35">
      <c r="A353" s="25" t="s">
        <v>395</v>
      </c>
      <c r="B353" s="26" t="s">
        <v>400</v>
      </c>
      <c r="C353" s="26" t="s">
        <v>400</v>
      </c>
      <c r="D353" s="26" t="s">
        <v>1021</v>
      </c>
      <c r="E353" s="26" t="s">
        <v>1028</v>
      </c>
      <c r="F353" s="26" t="s">
        <v>1032</v>
      </c>
    </row>
    <row r="354" spans="1:6" hidden="1" x14ac:dyDescent="0.35">
      <c r="A354" s="25" t="s">
        <v>395</v>
      </c>
      <c r="B354" s="26" t="s">
        <v>404</v>
      </c>
      <c r="C354" s="26" t="s">
        <v>405</v>
      </c>
      <c r="D354" s="26" t="s">
        <v>1021</v>
      </c>
      <c r="E354" s="26" t="s">
        <v>1033</v>
      </c>
      <c r="F354" s="26" t="s">
        <v>1034</v>
      </c>
    </row>
    <row r="355" spans="1:6" hidden="1" x14ac:dyDescent="0.35">
      <c r="A355" s="25" t="s">
        <v>395</v>
      </c>
      <c r="B355" s="26" t="s">
        <v>404</v>
      </c>
      <c r="C355" s="26" t="s">
        <v>395</v>
      </c>
      <c r="D355" s="26" t="s">
        <v>1021</v>
      </c>
      <c r="E355" s="26" t="s">
        <v>1033</v>
      </c>
      <c r="F355" s="26" t="s">
        <v>1035</v>
      </c>
    </row>
    <row r="356" spans="1:6" hidden="1" x14ac:dyDescent="0.35">
      <c r="A356" s="25" t="s">
        <v>395</v>
      </c>
      <c r="B356" s="26" t="s">
        <v>404</v>
      </c>
      <c r="C356" s="26" t="s">
        <v>404</v>
      </c>
      <c r="D356" s="26" t="s">
        <v>1021</v>
      </c>
      <c r="E356" s="26" t="s">
        <v>1033</v>
      </c>
      <c r="F356" s="26" t="s">
        <v>1036</v>
      </c>
    </row>
    <row r="357" spans="1:6" hidden="1" x14ac:dyDescent="0.35">
      <c r="A357" s="25" t="s">
        <v>395</v>
      </c>
      <c r="B357" s="26" t="s">
        <v>406</v>
      </c>
      <c r="C357" s="26" t="s">
        <v>407</v>
      </c>
      <c r="D357" s="26" t="s">
        <v>1021</v>
      </c>
      <c r="E357" s="26" t="s">
        <v>1037</v>
      </c>
      <c r="F357" s="26" t="s">
        <v>1038</v>
      </c>
    </row>
    <row r="358" spans="1:6" hidden="1" x14ac:dyDescent="0.35">
      <c r="A358" s="25" t="s">
        <v>395</v>
      </c>
      <c r="B358" s="26" t="s">
        <v>406</v>
      </c>
      <c r="C358" s="26" t="s">
        <v>406</v>
      </c>
      <c r="D358" s="26" t="s">
        <v>1021</v>
      </c>
      <c r="E358" s="26" t="s">
        <v>1037</v>
      </c>
      <c r="F358" s="26" t="s">
        <v>1039</v>
      </c>
    </row>
    <row r="359" spans="1:6" hidden="1" x14ac:dyDescent="0.35">
      <c r="A359" s="25" t="s">
        <v>408</v>
      </c>
      <c r="B359" s="26" t="s">
        <v>409</v>
      </c>
      <c r="C359" s="26" t="s">
        <v>409</v>
      </c>
      <c r="D359" s="26" t="s">
        <v>1040</v>
      </c>
      <c r="E359" s="26" t="s">
        <v>1041</v>
      </c>
      <c r="F359" s="26" t="s">
        <v>1042</v>
      </c>
    </row>
    <row r="360" spans="1:6" hidden="1" x14ac:dyDescent="0.35">
      <c r="A360" s="25" t="s">
        <v>408</v>
      </c>
      <c r="B360" s="26" t="s">
        <v>410</v>
      </c>
      <c r="C360" s="26" t="s">
        <v>411</v>
      </c>
      <c r="D360" s="26" t="s">
        <v>1040</v>
      </c>
      <c r="E360" s="26" t="s">
        <v>1043</v>
      </c>
      <c r="F360" s="26" t="s">
        <v>1044</v>
      </c>
    </row>
    <row r="361" spans="1:6" hidden="1" x14ac:dyDescent="0.35">
      <c r="A361" s="25" t="s">
        <v>408</v>
      </c>
      <c r="B361" s="26" t="s">
        <v>410</v>
      </c>
      <c r="C361" s="26" t="s">
        <v>410</v>
      </c>
      <c r="D361" s="26" t="s">
        <v>1040</v>
      </c>
      <c r="E361" s="26" t="s">
        <v>1043</v>
      </c>
      <c r="F361" s="26" t="s">
        <v>1045</v>
      </c>
    </row>
    <row r="362" spans="1:6" hidden="1" x14ac:dyDescent="0.35">
      <c r="A362" s="25" t="s">
        <v>408</v>
      </c>
      <c r="B362" s="26" t="s">
        <v>410</v>
      </c>
      <c r="C362" s="26" t="s">
        <v>412</v>
      </c>
      <c r="D362" s="26" t="s">
        <v>1040</v>
      </c>
      <c r="E362" s="26" t="s">
        <v>1043</v>
      </c>
      <c r="F362" s="26" t="s">
        <v>1046</v>
      </c>
    </row>
    <row r="363" spans="1:6" hidden="1" x14ac:dyDescent="0.35">
      <c r="A363" s="25" t="s">
        <v>408</v>
      </c>
      <c r="B363" s="26" t="s">
        <v>413</v>
      </c>
      <c r="C363" s="26" t="s">
        <v>413</v>
      </c>
      <c r="D363" s="26" t="s">
        <v>1040</v>
      </c>
      <c r="E363" s="26" t="s">
        <v>1047</v>
      </c>
      <c r="F363" s="26" t="s">
        <v>1048</v>
      </c>
    </row>
    <row r="364" spans="1:6" hidden="1" x14ac:dyDescent="0.35">
      <c r="A364" s="25" t="s">
        <v>408</v>
      </c>
      <c r="B364" s="26" t="s">
        <v>413</v>
      </c>
      <c r="C364" s="26" t="s">
        <v>414</v>
      </c>
      <c r="D364" s="26" t="s">
        <v>1040</v>
      </c>
      <c r="E364" s="26" t="s">
        <v>1047</v>
      </c>
      <c r="F364" s="26" t="s">
        <v>1049</v>
      </c>
    </row>
    <row r="365" spans="1:6" hidden="1" x14ac:dyDescent="0.35">
      <c r="A365" s="25" t="s">
        <v>408</v>
      </c>
      <c r="B365" s="26" t="s">
        <v>415</v>
      </c>
      <c r="C365" s="26" t="s">
        <v>416</v>
      </c>
      <c r="D365" s="26" t="s">
        <v>1040</v>
      </c>
      <c r="E365" s="26" t="s">
        <v>1050</v>
      </c>
      <c r="F365" s="26" t="s">
        <v>1051</v>
      </c>
    </row>
    <row r="366" spans="1:6" hidden="1" x14ac:dyDescent="0.35">
      <c r="A366" s="25" t="s">
        <v>408</v>
      </c>
      <c r="B366" s="26" t="s">
        <v>415</v>
      </c>
      <c r="C366" s="26" t="s">
        <v>417</v>
      </c>
      <c r="D366" s="26" t="s">
        <v>1040</v>
      </c>
      <c r="E366" s="26" t="s">
        <v>1050</v>
      </c>
      <c r="F366" s="26" t="s">
        <v>1052</v>
      </c>
    </row>
    <row r="367" spans="1:6" hidden="1" x14ac:dyDescent="0.35">
      <c r="A367" s="25" t="s">
        <v>408</v>
      </c>
      <c r="B367" s="26" t="s">
        <v>418</v>
      </c>
      <c r="C367" s="26" t="s">
        <v>418</v>
      </c>
      <c r="D367" s="26" t="s">
        <v>1040</v>
      </c>
      <c r="E367" s="26" t="s">
        <v>1053</v>
      </c>
      <c r="F367" s="26" t="s">
        <v>1054</v>
      </c>
    </row>
    <row r="368" spans="1:6" hidden="1" x14ac:dyDescent="0.35">
      <c r="A368" s="25" t="s">
        <v>408</v>
      </c>
      <c r="B368" s="26" t="s">
        <v>419</v>
      </c>
      <c r="C368" s="26" t="s">
        <v>419</v>
      </c>
      <c r="D368" s="26" t="s">
        <v>1040</v>
      </c>
      <c r="E368" s="26" t="s">
        <v>1055</v>
      </c>
      <c r="F368" s="26" t="s">
        <v>1056</v>
      </c>
    </row>
    <row r="369" spans="1:6" hidden="1" x14ac:dyDescent="0.35">
      <c r="A369" s="25" t="s">
        <v>408</v>
      </c>
      <c r="B369" s="26" t="s">
        <v>420</v>
      </c>
      <c r="C369" s="26" t="s">
        <v>421</v>
      </c>
      <c r="D369" s="26" t="s">
        <v>1040</v>
      </c>
      <c r="E369" s="26" t="s">
        <v>1057</v>
      </c>
      <c r="F369" s="26" t="s">
        <v>1058</v>
      </c>
    </row>
    <row r="370" spans="1:6" hidden="1" x14ac:dyDescent="0.35">
      <c r="A370" s="25" t="s">
        <v>408</v>
      </c>
      <c r="B370" s="26" t="s">
        <v>420</v>
      </c>
      <c r="C370" s="26" t="s">
        <v>422</v>
      </c>
      <c r="D370" s="26" t="s">
        <v>1040</v>
      </c>
      <c r="E370" s="26" t="s">
        <v>1057</v>
      </c>
      <c r="F370" s="26" t="s">
        <v>1059</v>
      </c>
    </row>
    <row r="371" spans="1:6" hidden="1" x14ac:dyDescent="0.35">
      <c r="A371" s="25" t="s">
        <v>408</v>
      </c>
      <c r="B371" s="26" t="s">
        <v>420</v>
      </c>
      <c r="C371" s="26" t="s">
        <v>420</v>
      </c>
      <c r="D371" s="26" t="s">
        <v>1040</v>
      </c>
      <c r="E371" s="26" t="s">
        <v>1057</v>
      </c>
      <c r="F371" s="26" t="s">
        <v>1060</v>
      </c>
    </row>
    <row r="372" spans="1:6" hidden="1" x14ac:dyDescent="0.35">
      <c r="A372" s="25" t="s">
        <v>408</v>
      </c>
      <c r="B372" s="26" t="s">
        <v>423</v>
      </c>
      <c r="C372" s="26" t="s">
        <v>423</v>
      </c>
      <c r="D372" s="26" t="s">
        <v>1040</v>
      </c>
      <c r="E372" s="26" t="s">
        <v>1061</v>
      </c>
      <c r="F372" s="26" t="s">
        <v>1062</v>
      </c>
    </row>
    <row r="373" spans="1:6" hidden="1" x14ac:dyDescent="0.35">
      <c r="A373" s="25" t="s">
        <v>424</v>
      </c>
      <c r="B373" s="26" t="s">
        <v>425</v>
      </c>
      <c r="C373" s="26" t="s">
        <v>425</v>
      </c>
      <c r="D373" s="26" t="s">
        <v>1063</v>
      </c>
      <c r="E373" s="26" t="s">
        <v>1064</v>
      </c>
      <c r="F373" s="26" t="s">
        <v>1065</v>
      </c>
    </row>
    <row r="374" spans="1:6" hidden="1" x14ac:dyDescent="0.35">
      <c r="A374" s="25" t="s">
        <v>424</v>
      </c>
      <c r="B374" s="26" t="s">
        <v>425</v>
      </c>
      <c r="C374" s="26" t="s">
        <v>426</v>
      </c>
      <c r="D374" s="26" t="s">
        <v>1063</v>
      </c>
      <c r="E374" s="26" t="s">
        <v>1064</v>
      </c>
      <c r="F374" s="26" t="s">
        <v>1066</v>
      </c>
    </row>
    <row r="375" spans="1:6" hidden="1" x14ac:dyDescent="0.35">
      <c r="A375" s="25" t="s">
        <v>424</v>
      </c>
      <c r="B375" s="26" t="s">
        <v>425</v>
      </c>
      <c r="C375" s="26" t="s">
        <v>427</v>
      </c>
      <c r="D375" s="26" t="s">
        <v>1063</v>
      </c>
      <c r="E375" s="26" t="s">
        <v>1064</v>
      </c>
      <c r="F375" s="26" t="s">
        <v>1067</v>
      </c>
    </row>
    <row r="376" spans="1:6" hidden="1" x14ac:dyDescent="0.35">
      <c r="A376" s="25" t="s">
        <v>424</v>
      </c>
      <c r="B376" s="26" t="s">
        <v>428</v>
      </c>
      <c r="C376" s="26" t="s">
        <v>428</v>
      </c>
      <c r="D376" s="26" t="s">
        <v>1063</v>
      </c>
      <c r="E376" s="26" t="s">
        <v>1068</v>
      </c>
      <c r="F376" s="26" t="s">
        <v>1069</v>
      </c>
    </row>
    <row r="377" spans="1:6" hidden="1" x14ac:dyDescent="0.35">
      <c r="A377" s="25" t="s">
        <v>424</v>
      </c>
      <c r="B377" s="26" t="s">
        <v>429</v>
      </c>
      <c r="C377" s="26" t="s">
        <v>429</v>
      </c>
      <c r="D377" s="26" t="s">
        <v>1063</v>
      </c>
      <c r="E377" s="26" t="s">
        <v>1070</v>
      </c>
      <c r="F377" s="26" t="s">
        <v>1071</v>
      </c>
    </row>
    <row r="378" spans="1:6" hidden="1" x14ac:dyDescent="0.35">
      <c r="A378" s="25" t="s">
        <v>424</v>
      </c>
      <c r="B378" s="26" t="s">
        <v>429</v>
      </c>
      <c r="C378" s="26" t="s">
        <v>430</v>
      </c>
      <c r="D378" s="26" t="s">
        <v>1063</v>
      </c>
      <c r="E378" s="26" t="s">
        <v>1070</v>
      </c>
      <c r="F378" s="26" t="s">
        <v>1072</v>
      </c>
    </row>
    <row r="379" spans="1:6" hidden="1" x14ac:dyDescent="0.35">
      <c r="A379" s="25" t="s">
        <v>424</v>
      </c>
      <c r="B379" s="26" t="s">
        <v>429</v>
      </c>
      <c r="C379" s="26" t="s">
        <v>431</v>
      </c>
      <c r="D379" s="26" t="s">
        <v>1063</v>
      </c>
      <c r="E379" s="26" t="s">
        <v>1070</v>
      </c>
      <c r="F379" s="26" t="s">
        <v>1073</v>
      </c>
    </row>
    <row r="380" spans="1:6" hidden="1" x14ac:dyDescent="0.35">
      <c r="A380" s="25" t="s">
        <v>424</v>
      </c>
      <c r="B380" s="26" t="s">
        <v>432</v>
      </c>
      <c r="C380" s="26" t="s">
        <v>432</v>
      </c>
      <c r="D380" s="26" t="s">
        <v>1063</v>
      </c>
      <c r="E380" s="26" t="s">
        <v>1074</v>
      </c>
      <c r="F380" s="26" t="s">
        <v>1075</v>
      </c>
    </row>
    <row r="381" spans="1:6" hidden="1" x14ac:dyDescent="0.35">
      <c r="A381" s="25" t="s">
        <v>424</v>
      </c>
      <c r="B381" s="26" t="s">
        <v>432</v>
      </c>
      <c r="C381" s="26" t="s">
        <v>433</v>
      </c>
      <c r="D381" s="26" t="s">
        <v>1063</v>
      </c>
      <c r="E381" s="26" t="s">
        <v>1074</v>
      </c>
      <c r="F381" s="26" t="s">
        <v>1076</v>
      </c>
    </row>
    <row r="382" spans="1:6" hidden="1" x14ac:dyDescent="0.35">
      <c r="A382" s="25" t="s">
        <v>424</v>
      </c>
      <c r="B382" s="26" t="s">
        <v>434</v>
      </c>
      <c r="C382" s="26" t="s">
        <v>435</v>
      </c>
      <c r="D382" s="26" t="s">
        <v>1063</v>
      </c>
      <c r="E382" s="26" t="s">
        <v>1077</v>
      </c>
      <c r="F382" s="26" t="s">
        <v>1078</v>
      </c>
    </row>
    <row r="383" spans="1:6" hidden="1" x14ac:dyDescent="0.35">
      <c r="A383" s="25" t="s">
        <v>424</v>
      </c>
      <c r="B383" s="26" t="s">
        <v>434</v>
      </c>
      <c r="C383" s="26" t="s">
        <v>434</v>
      </c>
      <c r="D383" s="26" t="s">
        <v>1063</v>
      </c>
      <c r="E383" s="26" t="s">
        <v>1077</v>
      </c>
      <c r="F383" s="26" t="s">
        <v>1079</v>
      </c>
    </row>
    <row r="384" spans="1:6" hidden="1" x14ac:dyDescent="0.35">
      <c r="A384" s="25" t="s">
        <v>424</v>
      </c>
      <c r="B384" s="26" t="s">
        <v>436</v>
      </c>
      <c r="C384" s="26" t="s">
        <v>436</v>
      </c>
      <c r="D384" s="26" t="s">
        <v>1063</v>
      </c>
      <c r="E384" s="26" t="s">
        <v>1080</v>
      </c>
      <c r="F384" s="26" t="s">
        <v>1081</v>
      </c>
    </row>
    <row r="385" spans="1:6" hidden="1" x14ac:dyDescent="0.35">
      <c r="A385" s="25" t="s">
        <v>424</v>
      </c>
      <c r="B385" s="26" t="s">
        <v>436</v>
      </c>
      <c r="C385" s="26" t="s">
        <v>437</v>
      </c>
      <c r="D385" s="26" t="s">
        <v>1063</v>
      </c>
      <c r="E385" s="26" t="s">
        <v>1080</v>
      </c>
      <c r="F385" s="26" t="s">
        <v>1082</v>
      </c>
    </row>
    <row r="386" spans="1:6" hidden="1" x14ac:dyDescent="0.35">
      <c r="A386" s="25" t="s">
        <v>424</v>
      </c>
      <c r="B386" s="26" t="s">
        <v>438</v>
      </c>
      <c r="C386" s="26" t="s">
        <v>439</v>
      </c>
      <c r="D386" s="26" t="s">
        <v>1063</v>
      </c>
      <c r="E386" s="26" t="s">
        <v>1083</v>
      </c>
      <c r="F386" s="26" t="s">
        <v>1084</v>
      </c>
    </row>
    <row r="387" spans="1:6" hidden="1" x14ac:dyDescent="0.35">
      <c r="A387" s="25" t="s">
        <v>424</v>
      </c>
      <c r="B387" s="26" t="s">
        <v>438</v>
      </c>
      <c r="C387" s="26" t="s">
        <v>440</v>
      </c>
      <c r="D387" s="26" t="s">
        <v>1063</v>
      </c>
      <c r="E387" s="26" t="s">
        <v>1083</v>
      </c>
      <c r="F387" s="26" t="s">
        <v>1085</v>
      </c>
    </row>
    <row r="388" spans="1:6" hidden="1" x14ac:dyDescent="0.35">
      <c r="A388" s="25" t="s">
        <v>424</v>
      </c>
      <c r="B388" s="26" t="s">
        <v>438</v>
      </c>
      <c r="C388" s="26" t="s">
        <v>438</v>
      </c>
      <c r="D388" s="26" t="s">
        <v>1063</v>
      </c>
      <c r="E388" s="26" t="s">
        <v>1083</v>
      </c>
      <c r="F388" s="26" t="s">
        <v>1086</v>
      </c>
    </row>
    <row r="389" spans="1:6" hidden="1" x14ac:dyDescent="0.35">
      <c r="A389" s="25" t="s">
        <v>424</v>
      </c>
      <c r="B389" s="26" t="s">
        <v>441</v>
      </c>
      <c r="C389" s="26" t="s">
        <v>442</v>
      </c>
      <c r="D389" s="26" t="s">
        <v>1063</v>
      </c>
      <c r="E389" s="26" t="s">
        <v>1087</v>
      </c>
      <c r="F389" s="26" t="s">
        <v>1088</v>
      </c>
    </row>
    <row r="390" spans="1:6" hidden="1" x14ac:dyDescent="0.35">
      <c r="A390" s="25" t="s">
        <v>424</v>
      </c>
      <c r="B390" s="26" t="s">
        <v>441</v>
      </c>
      <c r="C390" s="26" t="s">
        <v>441</v>
      </c>
      <c r="D390" s="26" t="s">
        <v>1063</v>
      </c>
      <c r="E390" s="26" t="s">
        <v>1087</v>
      </c>
      <c r="F390" s="26" t="s">
        <v>1089</v>
      </c>
    </row>
    <row r="391" spans="1:6" hidden="1" x14ac:dyDescent="0.35">
      <c r="A391" s="25" t="s">
        <v>443</v>
      </c>
      <c r="B391" s="26" t="s">
        <v>444</v>
      </c>
      <c r="C391" s="26" t="s">
        <v>444</v>
      </c>
      <c r="D391" s="26" t="s">
        <v>1090</v>
      </c>
      <c r="E391" s="26" t="s">
        <v>1091</v>
      </c>
      <c r="F391" s="26" t="s">
        <v>1092</v>
      </c>
    </row>
    <row r="392" spans="1:6" hidden="1" x14ac:dyDescent="0.35">
      <c r="A392" s="25" t="s">
        <v>443</v>
      </c>
      <c r="B392" s="26" t="s">
        <v>444</v>
      </c>
      <c r="C392" s="26" t="s">
        <v>445</v>
      </c>
      <c r="D392" s="26" t="s">
        <v>1090</v>
      </c>
      <c r="E392" s="26" t="s">
        <v>1091</v>
      </c>
      <c r="F392" s="26" t="s">
        <v>1093</v>
      </c>
    </row>
    <row r="393" spans="1:6" hidden="1" x14ac:dyDescent="0.35">
      <c r="A393" s="25" t="s">
        <v>443</v>
      </c>
      <c r="B393" s="26" t="s">
        <v>444</v>
      </c>
      <c r="C393" s="26" t="s">
        <v>446</v>
      </c>
      <c r="D393" s="26" t="s">
        <v>1090</v>
      </c>
      <c r="E393" s="26" t="s">
        <v>1091</v>
      </c>
      <c r="F393" s="26" t="s">
        <v>1094</v>
      </c>
    </row>
    <row r="394" spans="1:6" hidden="1" x14ac:dyDescent="0.35">
      <c r="A394" s="25" t="s">
        <v>443</v>
      </c>
      <c r="B394" s="26" t="s">
        <v>444</v>
      </c>
      <c r="C394" s="26" t="s">
        <v>447</v>
      </c>
      <c r="D394" s="26" t="s">
        <v>1090</v>
      </c>
      <c r="E394" s="26" t="s">
        <v>1091</v>
      </c>
      <c r="F394" s="26" t="s">
        <v>1095</v>
      </c>
    </row>
    <row r="395" spans="1:6" hidden="1" x14ac:dyDescent="0.35">
      <c r="A395" s="25" t="s">
        <v>443</v>
      </c>
      <c r="B395" s="26" t="s">
        <v>448</v>
      </c>
      <c r="C395" s="26" t="s">
        <v>448</v>
      </c>
      <c r="D395" s="26" t="s">
        <v>1090</v>
      </c>
      <c r="E395" s="26" t="s">
        <v>1096</v>
      </c>
      <c r="F395" s="26" t="s">
        <v>1097</v>
      </c>
    </row>
    <row r="396" spans="1:6" hidden="1" x14ac:dyDescent="0.35">
      <c r="A396" s="25" t="s">
        <v>443</v>
      </c>
      <c r="B396" s="26" t="s">
        <v>448</v>
      </c>
      <c r="C396" s="26" t="s">
        <v>449</v>
      </c>
      <c r="D396" s="26" t="s">
        <v>1090</v>
      </c>
      <c r="E396" s="26" t="s">
        <v>1096</v>
      </c>
      <c r="F396" s="26" t="s">
        <v>1098</v>
      </c>
    </row>
    <row r="397" spans="1:6" hidden="1" x14ac:dyDescent="0.35">
      <c r="A397" s="25" t="s">
        <v>443</v>
      </c>
      <c r="B397" s="26" t="s">
        <v>448</v>
      </c>
      <c r="C397" s="26" t="s">
        <v>450</v>
      </c>
      <c r="D397" s="26" t="s">
        <v>1090</v>
      </c>
      <c r="E397" s="26" t="s">
        <v>1096</v>
      </c>
      <c r="F397" s="26" t="s">
        <v>1099</v>
      </c>
    </row>
    <row r="398" spans="1:6" hidden="1" x14ac:dyDescent="0.35">
      <c r="A398" s="25" t="s">
        <v>443</v>
      </c>
      <c r="B398" s="26" t="s">
        <v>448</v>
      </c>
      <c r="C398" s="26" t="s">
        <v>451</v>
      </c>
      <c r="D398" s="26" t="s">
        <v>1090</v>
      </c>
      <c r="E398" s="26" t="s">
        <v>1096</v>
      </c>
      <c r="F398" s="26" t="s">
        <v>1100</v>
      </c>
    </row>
    <row r="399" spans="1:6" hidden="1" x14ac:dyDescent="0.35">
      <c r="A399" s="25" t="s">
        <v>443</v>
      </c>
      <c r="B399" s="26" t="s">
        <v>448</v>
      </c>
      <c r="C399" s="26" t="s">
        <v>452</v>
      </c>
      <c r="D399" s="26" t="s">
        <v>1090</v>
      </c>
      <c r="E399" s="26" t="s">
        <v>1096</v>
      </c>
      <c r="F399" s="26" t="s">
        <v>1101</v>
      </c>
    </row>
    <row r="400" spans="1:6" hidden="1" x14ac:dyDescent="0.35">
      <c r="A400" s="25" t="s">
        <v>443</v>
      </c>
      <c r="B400" s="26" t="s">
        <v>453</v>
      </c>
      <c r="C400" s="26" t="s">
        <v>454</v>
      </c>
      <c r="D400" s="26" t="s">
        <v>1090</v>
      </c>
      <c r="E400" s="26" t="s">
        <v>1102</v>
      </c>
      <c r="F400" s="26" t="s">
        <v>1103</v>
      </c>
    </row>
    <row r="401" spans="1:6" hidden="1" x14ac:dyDescent="0.35">
      <c r="A401" s="25" t="s">
        <v>443</v>
      </c>
      <c r="B401" s="26" t="s">
        <v>453</v>
      </c>
      <c r="C401" s="26" t="s">
        <v>455</v>
      </c>
      <c r="D401" s="26" t="s">
        <v>1090</v>
      </c>
      <c r="E401" s="26" t="s">
        <v>1102</v>
      </c>
      <c r="F401" s="26" t="s">
        <v>1104</v>
      </c>
    </row>
    <row r="402" spans="1:6" hidden="1" x14ac:dyDescent="0.35">
      <c r="A402" s="25" t="s">
        <v>443</v>
      </c>
      <c r="B402" s="26" t="s">
        <v>453</v>
      </c>
      <c r="C402" s="26" t="s">
        <v>453</v>
      </c>
      <c r="D402" s="26" t="s">
        <v>1090</v>
      </c>
      <c r="E402" s="26" t="s">
        <v>1102</v>
      </c>
      <c r="F402" s="26" t="s">
        <v>1105</v>
      </c>
    </row>
    <row r="403" spans="1:6" x14ac:dyDescent="0.35">
      <c r="A403" s="25" t="s">
        <v>456</v>
      </c>
      <c r="B403" s="26" t="s">
        <v>457</v>
      </c>
      <c r="C403" s="26" t="s">
        <v>457</v>
      </c>
      <c r="D403" s="26" t="s">
        <v>1106</v>
      </c>
      <c r="E403" s="26" t="s">
        <v>1107</v>
      </c>
      <c r="F403" s="26" t="s">
        <v>1108</v>
      </c>
    </row>
    <row r="404" spans="1:6" hidden="1" x14ac:dyDescent="0.35">
      <c r="A404" s="25" t="s">
        <v>456</v>
      </c>
      <c r="B404" s="26" t="s">
        <v>458</v>
      </c>
      <c r="C404" s="26" t="s">
        <v>458</v>
      </c>
      <c r="D404" s="26" t="s">
        <v>1106</v>
      </c>
      <c r="E404" s="26" t="s">
        <v>1109</v>
      </c>
      <c r="F404" s="26" t="s">
        <v>1110</v>
      </c>
    </row>
    <row r="405" spans="1:6" hidden="1" x14ac:dyDescent="0.35">
      <c r="A405" s="25" t="s">
        <v>456</v>
      </c>
      <c r="B405" s="26" t="s">
        <v>458</v>
      </c>
      <c r="C405" s="26" t="s">
        <v>459</v>
      </c>
      <c r="D405" s="26" t="s">
        <v>1106</v>
      </c>
      <c r="E405" s="26" t="s">
        <v>1109</v>
      </c>
      <c r="F405" s="26" t="s">
        <v>1111</v>
      </c>
    </row>
    <row r="406" spans="1:6" hidden="1" x14ac:dyDescent="0.35">
      <c r="A406" s="25" t="s">
        <v>456</v>
      </c>
      <c r="B406" s="26" t="s">
        <v>460</v>
      </c>
      <c r="C406" s="26" t="s">
        <v>460</v>
      </c>
      <c r="D406" s="26" t="s">
        <v>1106</v>
      </c>
      <c r="E406" s="26" t="s">
        <v>1112</v>
      </c>
      <c r="F406" s="26" t="s">
        <v>1113</v>
      </c>
    </row>
    <row r="407" spans="1:6" hidden="1" x14ac:dyDescent="0.35">
      <c r="A407" s="25" t="s">
        <v>456</v>
      </c>
      <c r="B407" s="26" t="s">
        <v>460</v>
      </c>
      <c r="C407" s="26" t="s">
        <v>461</v>
      </c>
      <c r="D407" s="26" t="s">
        <v>1106</v>
      </c>
      <c r="E407" s="26" t="s">
        <v>1112</v>
      </c>
      <c r="F407" s="26" t="s">
        <v>1114</v>
      </c>
    </row>
    <row r="408" spans="1:6" hidden="1" x14ac:dyDescent="0.35">
      <c r="A408" s="25" t="s">
        <v>456</v>
      </c>
      <c r="B408" s="26" t="s">
        <v>462</v>
      </c>
      <c r="C408" s="26" t="s">
        <v>463</v>
      </c>
      <c r="D408" s="26" t="s">
        <v>1106</v>
      </c>
      <c r="E408" s="26" t="s">
        <v>1115</v>
      </c>
      <c r="F408" s="26" t="s">
        <v>1116</v>
      </c>
    </row>
    <row r="409" spans="1:6" hidden="1" x14ac:dyDescent="0.35">
      <c r="A409" s="25" t="s">
        <v>456</v>
      </c>
      <c r="B409" s="26" t="s">
        <v>462</v>
      </c>
      <c r="C409" s="26" t="s">
        <v>464</v>
      </c>
      <c r="D409" s="26" t="s">
        <v>1106</v>
      </c>
      <c r="E409" s="26" t="s">
        <v>1115</v>
      </c>
      <c r="F409" s="26" t="s">
        <v>1117</v>
      </c>
    </row>
    <row r="410" spans="1:6" hidden="1" x14ac:dyDescent="0.35">
      <c r="A410" s="25" t="s">
        <v>456</v>
      </c>
      <c r="B410" s="26" t="s">
        <v>462</v>
      </c>
      <c r="C410" s="26" t="s">
        <v>465</v>
      </c>
      <c r="D410" s="26" t="s">
        <v>1106</v>
      </c>
      <c r="E410" s="26" t="s">
        <v>1115</v>
      </c>
      <c r="F410" s="26" t="s">
        <v>1118</v>
      </c>
    </row>
    <row r="411" spans="1:6" hidden="1" x14ac:dyDescent="0.35">
      <c r="A411" s="25" t="s">
        <v>456</v>
      </c>
      <c r="B411" s="26" t="s">
        <v>462</v>
      </c>
      <c r="C411" s="26" t="s">
        <v>462</v>
      </c>
      <c r="D411" s="26" t="s">
        <v>1106</v>
      </c>
      <c r="E411" s="26" t="s">
        <v>1115</v>
      </c>
      <c r="F411" s="26" t="s">
        <v>1119</v>
      </c>
    </row>
    <row r="412" spans="1:6" hidden="1" x14ac:dyDescent="0.35">
      <c r="A412" s="25" t="s">
        <v>456</v>
      </c>
      <c r="B412" s="26" t="s">
        <v>462</v>
      </c>
      <c r="C412" s="26" t="s">
        <v>466</v>
      </c>
      <c r="D412" s="26" t="s">
        <v>1106</v>
      </c>
      <c r="E412" s="26" t="s">
        <v>1115</v>
      </c>
      <c r="F412" s="26" t="s">
        <v>1120</v>
      </c>
    </row>
    <row r="413" spans="1:6" hidden="1" x14ac:dyDescent="0.35">
      <c r="A413" s="25" t="s">
        <v>456</v>
      </c>
      <c r="B413" s="26" t="s">
        <v>462</v>
      </c>
      <c r="C413" s="26" t="s">
        <v>467</v>
      </c>
      <c r="D413" s="26" t="s">
        <v>1106</v>
      </c>
      <c r="E413" s="26" t="s">
        <v>1115</v>
      </c>
      <c r="F413" s="26" t="s">
        <v>1121</v>
      </c>
    </row>
    <row r="414" spans="1:6" hidden="1" x14ac:dyDescent="0.35">
      <c r="A414" s="25" t="s">
        <v>456</v>
      </c>
      <c r="B414" s="26" t="s">
        <v>462</v>
      </c>
      <c r="C414" s="26" t="s">
        <v>468</v>
      </c>
      <c r="D414" s="26" t="s">
        <v>1106</v>
      </c>
      <c r="E414" s="26" t="s">
        <v>1115</v>
      </c>
      <c r="F414" s="26" t="s">
        <v>1122</v>
      </c>
    </row>
    <row r="415" spans="1:6" hidden="1" x14ac:dyDescent="0.35">
      <c r="A415" s="25" t="s">
        <v>456</v>
      </c>
      <c r="B415" s="26" t="s">
        <v>469</v>
      </c>
      <c r="C415" s="26" t="s">
        <v>470</v>
      </c>
      <c r="D415" s="26" t="s">
        <v>1106</v>
      </c>
      <c r="E415" s="26" t="s">
        <v>1123</v>
      </c>
      <c r="F415" s="26" t="s">
        <v>1124</v>
      </c>
    </row>
    <row r="416" spans="1:6" hidden="1" x14ac:dyDescent="0.35">
      <c r="A416" s="25" t="s">
        <v>456</v>
      </c>
      <c r="B416" s="26" t="s">
        <v>469</v>
      </c>
      <c r="C416" s="26" t="s">
        <v>471</v>
      </c>
      <c r="D416" s="26" t="s">
        <v>1106</v>
      </c>
      <c r="E416" s="26" t="s">
        <v>1123</v>
      </c>
      <c r="F416" s="26" t="s">
        <v>1125</v>
      </c>
    </row>
    <row r="417" spans="1:6" hidden="1" x14ac:dyDescent="0.35">
      <c r="A417" s="25" t="s">
        <v>456</v>
      </c>
      <c r="B417" s="26" t="s">
        <v>469</v>
      </c>
      <c r="C417" s="26" t="s">
        <v>469</v>
      </c>
      <c r="D417" s="26" t="s">
        <v>1106</v>
      </c>
      <c r="E417" s="26" t="s">
        <v>1123</v>
      </c>
      <c r="F417" s="26" t="s">
        <v>1126</v>
      </c>
    </row>
    <row r="418" spans="1:6" hidden="1" x14ac:dyDescent="0.35">
      <c r="A418" s="25" t="s">
        <v>456</v>
      </c>
      <c r="B418" s="26" t="s">
        <v>469</v>
      </c>
      <c r="C418" s="26" t="s">
        <v>472</v>
      </c>
      <c r="D418" s="26" t="s">
        <v>1106</v>
      </c>
      <c r="E418" s="26" t="s">
        <v>1123</v>
      </c>
      <c r="F418" s="26" t="s">
        <v>1127</v>
      </c>
    </row>
    <row r="419" spans="1:6" hidden="1" x14ac:dyDescent="0.35">
      <c r="A419" s="25" t="s">
        <v>456</v>
      </c>
      <c r="B419" s="26" t="s">
        <v>473</v>
      </c>
      <c r="C419" s="26" t="s">
        <v>473</v>
      </c>
      <c r="D419" s="26" t="s">
        <v>1106</v>
      </c>
      <c r="E419" s="26" t="s">
        <v>1128</v>
      </c>
      <c r="F419" s="26" t="s">
        <v>1129</v>
      </c>
    </row>
    <row r="420" spans="1:6" hidden="1" x14ac:dyDescent="0.35">
      <c r="A420" s="25" t="s">
        <v>456</v>
      </c>
      <c r="B420" s="26" t="s">
        <v>474</v>
      </c>
      <c r="C420" s="26" t="s">
        <v>475</v>
      </c>
      <c r="D420" s="26" t="s">
        <v>1106</v>
      </c>
      <c r="E420" s="26" t="s">
        <v>1130</v>
      </c>
      <c r="F420" s="26" t="s">
        <v>1131</v>
      </c>
    </row>
    <row r="421" spans="1:6" hidden="1" x14ac:dyDescent="0.35">
      <c r="A421" s="25" t="s">
        <v>456</v>
      </c>
      <c r="B421" s="26" t="s">
        <v>474</v>
      </c>
      <c r="C421" s="26" t="s">
        <v>476</v>
      </c>
      <c r="D421" s="26" t="s">
        <v>1106</v>
      </c>
      <c r="E421" s="26" t="s">
        <v>1130</v>
      </c>
      <c r="F421" s="26" t="s">
        <v>1132</v>
      </c>
    </row>
    <row r="422" spans="1:6" hidden="1" x14ac:dyDescent="0.35">
      <c r="A422" s="25" t="s">
        <v>456</v>
      </c>
      <c r="B422" s="26" t="s">
        <v>474</v>
      </c>
      <c r="C422" s="26" t="s">
        <v>477</v>
      </c>
      <c r="D422" s="26" t="s">
        <v>1106</v>
      </c>
      <c r="E422" s="26" t="s">
        <v>1130</v>
      </c>
      <c r="F422" s="26" t="s">
        <v>1133</v>
      </c>
    </row>
    <row r="423" spans="1:6" hidden="1" x14ac:dyDescent="0.35">
      <c r="A423" s="25" t="s">
        <v>456</v>
      </c>
      <c r="B423" s="26" t="s">
        <v>474</v>
      </c>
      <c r="C423" s="26" t="s">
        <v>478</v>
      </c>
      <c r="D423" s="26" t="s">
        <v>1106</v>
      </c>
      <c r="E423" s="26" t="s">
        <v>1130</v>
      </c>
      <c r="F423" s="26" t="s">
        <v>1134</v>
      </c>
    </row>
    <row r="424" spans="1:6" hidden="1" x14ac:dyDescent="0.35">
      <c r="A424" s="25" t="s">
        <v>456</v>
      </c>
      <c r="B424" s="26" t="s">
        <v>474</v>
      </c>
      <c r="C424" s="26" t="s">
        <v>479</v>
      </c>
      <c r="D424" s="26" t="s">
        <v>1106</v>
      </c>
      <c r="E424" s="26" t="s">
        <v>1130</v>
      </c>
      <c r="F424" s="26" t="s">
        <v>1135</v>
      </c>
    </row>
    <row r="425" spans="1:6" hidden="1" x14ac:dyDescent="0.35">
      <c r="A425" s="25" t="s">
        <v>456</v>
      </c>
      <c r="B425" s="26" t="s">
        <v>474</v>
      </c>
      <c r="C425" s="26" t="s">
        <v>480</v>
      </c>
      <c r="D425" s="26" t="s">
        <v>1106</v>
      </c>
      <c r="E425" s="26" t="s">
        <v>1130</v>
      </c>
      <c r="F425" s="26" t="s">
        <v>1136</v>
      </c>
    </row>
    <row r="426" spans="1:6" hidden="1" x14ac:dyDescent="0.35">
      <c r="A426" s="25" t="s">
        <v>456</v>
      </c>
      <c r="B426" s="26" t="s">
        <v>474</v>
      </c>
      <c r="C426" s="26" t="s">
        <v>481</v>
      </c>
      <c r="D426" s="26" t="s">
        <v>1106</v>
      </c>
      <c r="E426" s="26" t="s">
        <v>1130</v>
      </c>
      <c r="F426" s="26" t="s">
        <v>1137</v>
      </c>
    </row>
    <row r="427" spans="1:6" hidden="1" x14ac:dyDescent="0.35">
      <c r="A427" s="25" t="s">
        <v>456</v>
      </c>
      <c r="B427" s="26" t="s">
        <v>482</v>
      </c>
      <c r="C427" s="26" t="s">
        <v>483</v>
      </c>
      <c r="D427" s="26" t="s">
        <v>1106</v>
      </c>
      <c r="E427" s="26" t="s">
        <v>1138</v>
      </c>
      <c r="F427" s="26" t="s">
        <v>1139</v>
      </c>
    </row>
    <row r="428" spans="1:6" hidden="1" x14ac:dyDescent="0.35">
      <c r="A428" s="25" t="s">
        <v>456</v>
      </c>
      <c r="B428" s="26" t="s">
        <v>482</v>
      </c>
      <c r="C428" s="26" t="s">
        <v>484</v>
      </c>
      <c r="D428" s="26" t="s">
        <v>1106</v>
      </c>
      <c r="E428" s="26" t="s">
        <v>1138</v>
      </c>
      <c r="F428" s="26" t="s">
        <v>1140</v>
      </c>
    </row>
    <row r="429" spans="1:6" hidden="1" x14ac:dyDescent="0.35">
      <c r="A429" s="25" t="s">
        <v>456</v>
      </c>
      <c r="B429" s="26" t="s">
        <v>482</v>
      </c>
      <c r="C429" s="26" t="s">
        <v>485</v>
      </c>
      <c r="D429" s="26" t="s">
        <v>1106</v>
      </c>
      <c r="E429" s="26" t="s">
        <v>1138</v>
      </c>
      <c r="F429" s="26" t="s">
        <v>1141</v>
      </c>
    </row>
    <row r="430" spans="1:6" hidden="1" x14ac:dyDescent="0.35">
      <c r="A430" s="25" t="s">
        <v>456</v>
      </c>
      <c r="B430" s="26" t="s">
        <v>482</v>
      </c>
      <c r="C430" s="26" t="s">
        <v>486</v>
      </c>
      <c r="D430" s="26" t="s">
        <v>1106</v>
      </c>
      <c r="E430" s="26" t="s">
        <v>1138</v>
      </c>
      <c r="F430" s="26" t="s">
        <v>1142</v>
      </c>
    </row>
    <row r="431" spans="1:6" hidden="1" x14ac:dyDescent="0.35">
      <c r="A431" s="25" t="s">
        <v>456</v>
      </c>
      <c r="B431" s="26" t="s">
        <v>482</v>
      </c>
      <c r="C431" s="26" t="s">
        <v>482</v>
      </c>
      <c r="D431" s="26" t="s">
        <v>1106</v>
      </c>
      <c r="E431" s="26" t="s">
        <v>1138</v>
      </c>
      <c r="F431" s="26" t="s">
        <v>1143</v>
      </c>
    </row>
    <row r="432" spans="1:6" hidden="1" x14ac:dyDescent="0.35">
      <c r="A432" s="25" t="s">
        <v>456</v>
      </c>
      <c r="B432" s="26" t="s">
        <v>482</v>
      </c>
      <c r="C432" s="26" t="s">
        <v>487</v>
      </c>
      <c r="D432" s="26" t="s">
        <v>1106</v>
      </c>
      <c r="E432" s="26" t="s">
        <v>1138</v>
      </c>
      <c r="F432" s="26" t="s">
        <v>1144</v>
      </c>
    </row>
    <row r="433" spans="1:6" hidden="1" x14ac:dyDescent="0.35">
      <c r="A433" s="25" t="s">
        <v>456</v>
      </c>
      <c r="B433" s="26" t="s">
        <v>488</v>
      </c>
      <c r="C433" s="26" t="s">
        <v>489</v>
      </c>
      <c r="D433" s="26" t="s">
        <v>1106</v>
      </c>
      <c r="E433" s="26" t="s">
        <v>1145</v>
      </c>
      <c r="F433" s="26" t="s">
        <v>1146</v>
      </c>
    </row>
    <row r="434" spans="1:6" hidden="1" x14ac:dyDescent="0.35">
      <c r="A434" s="25" t="s">
        <v>456</v>
      </c>
      <c r="B434" s="26" t="s">
        <v>488</v>
      </c>
      <c r="C434" s="26" t="s">
        <v>490</v>
      </c>
      <c r="D434" s="26" t="s">
        <v>1106</v>
      </c>
      <c r="E434" s="26" t="s">
        <v>1145</v>
      </c>
      <c r="F434" s="26" t="s">
        <v>1147</v>
      </c>
    </row>
    <row r="435" spans="1:6" hidden="1" x14ac:dyDescent="0.35">
      <c r="A435" s="25" t="s">
        <v>456</v>
      </c>
      <c r="B435" s="26" t="s">
        <v>488</v>
      </c>
      <c r="C435" s="26" t="s">
        <v>491</v>
      </c>
      <c r="D435" s="26" t="s">
        <v>1106</v>
      </c>
      <c r="E435" s="26" t="s">
        <v>1145</v>
      </c>
      <c r="F435" s="26" t="s">
        <v>1148</v>
      </c>
    </row>
    <row r="436" spans="1:6" hidden="1" x14ac:dyDescent="0.35">
      <c r="A436" s="25" t="s">
        <v>456</v>
      </c>
      <c r="B436" s="26" t="s">
        <v>488</v>
      </c>
      <c r="C436" s="26" t="s">
        <v>488</v>
      </c>
      <c r="D436" s="26" t="s">
        <v>1106</v>
      </c>
      <c r="E436" s="26" t="s">
        <v>1145</v>
      </c>
      <c r="F436" s="26" t="s">
        <v>1149</v>
      </c>
    </row>
    <row r="437" spans="1:6" hidden="1" x14ac:dyDescent="0.35">
      <c r="A437" s="25" t="s">
        <v>492</v>
      </c>
      <c r="B437" s="26" t="s">
        <v>493</v>
      </c>
      <c r="C437" s="26" t="s">
        <v>65</v>
      </c>
      <c r="D437" s="26" t="s">
        <v>1150</v>
      </c>
      <c r="E437" s="26" t="s">
        <v>1151</v>
      </c>
      <c r="F437" s="26" t="s">
        <v>1152</v>
      </c>
    </row>
    <row r="438" spans="1:6" hidden="1" x14ac:dyDescent="0.35">
      <c r="A438" s="25" t="s">
        <v>492</v>
      </c>
      <c r="B438" s="26" t="s">
        <v>493</v>
      </c>
      <c r="C438" s="26" t="s">
        <v>493</v>
      </c>
      <c r="D438" s="26" t="s">
        <v>1150</v>
      </c>
      <c r="E438" s="26" t="s">
        <v>1151</v>
      </c>
      <c r="F438" s="26" t="s">
        <v>1153</v>
      </c>
    </row>
    <row r="439" spans="1:6" hidden="1" x14ac:dyDescent="0.35">
      <c r="A439" s="25" t="s">
        <v>492</v>
      </c>
      <c r="B439" s="26" t="s">
        <v>494</v>
      </c>
      <c r="C439" s="26" t="s">
        <v>494</v>
      </c>
      <c r="D439" s="26" t="s">
        <v>1150</v>
      </c>
      <c r="E439" s="26" t="s">
        <v>1154</v>
      </c>
      <c r="F439" s="26" t="s">
        <v>1155</v>
      </c>
    </row>
    <row r="440" spans="1:6" hidden="1" x14ac:dyDescent="0.35">
      <c r="A440" s="25" t="s">
        <v>492</v>
      </c>
      <c r="B440" s="26" t="s">
        <v>494</v>
      </c>
      <c r="C440" s="26" t="s">
        <v>495</v>
      </c>
      <c r="D440" s="26" t="s">
        <v>1150</v>
      </c>
      <c r="E440" s="26" t="s">
        <v>1154</v>
      </c>
      <c r="F440" s="26" t="s">
        <v>1156</v>
      </c>
    </row>
    <row r="441" spans="1:6" hidden="1" x14ac:dyDescent="0.35">
      <c r="A441" s="25" t="s">
        <v>492</v>
      </c>
      <c r="B441" s="26" t="s">
        <v>494</v>
      </c>
      <c r="C441" s="26" t="s">
        <v>496</v>
      </c>
      <c r="D441" s="26" t="s">
        <v>1150</v>
      </c>
      <c r="E441" s="26" t="s">
        <v>1154</v>
      </c>
      <c r="F441" s="26" t="s">
        <v>1157</v>
      </c>
    </row>
    <row r="442" spans="1:6" hidden="1" x14ac:dyDescent="0.35">
      <c r="A442" s="25" t="s">
        <v>492</v>
      </c>
      <c r="B442" s="26" t="s">
        <v>497</v>
      </c>
      <c r="C442" s="26" t="s">
        <v>497</v>
      </c>
      <c r="D442" s="26" t="s">
        <v>1150</v>
      </c>
      <c r="E442" s="26" t="s">
        <v>1158</v>
      </c>
      <c r="F442" s="26" t="s">
        <v>1159</v>
      </c>
    </row>
    <row r="443" spans="1:6" hidden="1" x14ac:dyDescent="0.35">
      <c r="A443" s="25" t="s">
        <v>492</v>
      </c>
      <c r="B443" s="26" t="s">
        <v>498</v>
      </c>
      <c r="C443" s="26" t="s">
        <v>499</v>
      </c>
      <c r="D443" s="26" t="s">
        <v>1150</v>
      </c>
      <c r="E443" s="26" t="s">
        <v>1160</v>
      </c>
      <c r="F443" s="26" t="s">
        <v>1161</v>
      </c>
    </row>
    <row r="444" spans="1:6" hidden="1" x14ac:dyDescent="0.35">
      <c r="A444" s="25" t="s">
        <v>492</v>
      </c>
      <c r="B444" s="26" t="s">
        <v>500</v>
      </c>
      <c r="C444" s="26" t="s">
        <v>501</v>
      </c>
      <c r="D444" s="26" t="s">
        <v>1150</v>
      </c>
      <c r="E444" s="26" t="s">
        <v>1162</v>
      </c>
      <c r="F444" s="26" t="s">
        <v>1163</v>
      </c>
    </row>
    <row r="445" spans="1:6" hidden="1" x14ac:dyDescent="0.35">
      <c r="A445" s="25" t="s">
        <v>492</v>
      </c>
      <c r="B445" s="26" t="s">
        <v>500</v>
      </c>
      <c r="C445" s="26" t="s">
        <v>502</v>
      </c>
      <c r="D445" s="26" t="s">
        <v>1150</v>
      </c>
      <c r="E445" s="26" t="s">
        <v>1162</v>
      </c>
      <c r="F445" s="26" t="s">
        <v>1164</v>
      </c>
    </row>
    <row r="446" spans="1:6" hidden="1" x14ac:dyDescent="0.35">
      <c r="A446" s="25" t="s">
        <v>492</v>
      </c>
      <c r="B446" s="26" t="s">
        <v>500</v>
      </c>
      <c r="C446" s="26" t="s">
        <v>503</v>
      </c>
      <c r="D446" s="26" t="s">
        <v>1150</v>
      </c>
      <c r="E446" s="26" t="s">
        <v>1162</v>
      </c>
      <c r="F446" s="26" t="s">
        <v>1165</v>
      </c>
    </row>
    <row r="447" spans="1:6" hidden="1" x14ac:dyDescent="0.35">
      <c r="A447" s="25" t="s">
        <v>492</v>
      </c>
      <c r="B447" s="26" t="s">
        <v>500</v>
      </c>
      <c r="C447" s="26" t="s">
        <v>500</v>
      </c>
      <c r="D447" s="26" t="s">
        <v>1150</v>
      </c>
      <c r="E447" s="26" t="s">
        <v>1162</v>
      </c>
      <c r="F447" s="26" t="s">
        <v>1166</v>
      </c>
    </row>
    <row r="448" spans="1:6" hidden="1" x14ac:dyDescent="0.35">
      <c r="A448" s="25" t="s">
        <v>504</v>
      </c>
      <c r="B448" s="26" t="s">
        <v>505</v>
      </c>
      <c r="C448" s="26" t="s">
        <v>506</v>
      </c>
      <c r="D448" s="26" t="s">
        <v>1167</v>
      </c>
      <c r="E448" s="26" t="s">
        <v>1168</v>
      </c>
      <c r="F448" s="26" t="s">
        <v>1169</v>
      </c>
    </row>
    <row r="449" spans="1:6" hidden="1" x14ac:dyDescent="0.35">
      <c r="A449" s="25" t="s">
        <v>504</v>
      </c>
      <c r="B449" s="26" t="s">
        <v>505</v>
      </c>
      <c r="C449" s="26" t="s">
        <v>505</v>
      </c>
      <c r="D449" s="26" t="s">
        <v>1167</v>
      </c>
      <c r="E449" s="26" t="s">
        <v>1168</v>
      </c>
      <c r="F449" s="26" t="s">
        <v>1170</v>
      </c>
    </row>
    <row r="450" spans="1:6" hidden="1" x14ac:dyDescent="0.35">
      <c r="A450" s="25" t="s">
        <v>504</v>
      </c>
      <c r="B450" s="26" t="s">
        <v>505</v>
      </c>
      <c r="C450" s="26" t="s">
        <v>507</v>
      </c>
      <c r="D450" s="26" t="s">
        <v>1167</v>
      </c>
      <c r="E450" s="26" t="s">
        <v>1168</v>
      </c>
      <c r="F450" s="26" t="s">
        <v>1171</v>
      </c>
    </row>
    <row r="451" spans="1:6" hidden="1" x14ac:dyDescent="0.35">
      <c r="A451" s="25" t="s">
        <v>504</v>
      </c>
      <c r="B451" s="26" t="s">
        <v>508</v>
      </c>
      <c r="C451" s="26" t="s">
        <v>509</v>
      </c>
      <c r="D451" s="26" t="s">
        <v>1167</v>
      </c>
      <c r="E451" s="26" t="s">
        <v>1172</v>
      </c>
      <c r="F451" s="26" t="s">
        <v>1173</v>
      </c>
    </row>
    <row r="452" spans="1:6" hidden="1" x14ac:dyDescent="0.35">
      <c r="A452" s="25" t="s">
        <v>504</v>
      </c>
      <c r="B452" s="26" t="s">
        <v>508</v>
      </c>
      <c r="C452" s="26" t="s">
        <v>508</v>
      </c>
      <c r="D452" s="26" t="s">
        <v>1167</v>
      </c>
      <c r="E452" s="26" t="s">
        <v>1172</v>
      </c>
      <c r="F452" s="26" t="s">
        <v>1174</v>
      </c>
    </row>
    <row r="453" spans="1:6" hidden="1" x14ac:dyDescent="0.35">
      <c r="A453" s="25" t="s">
        <v>504</v>
      </c>
      <c r="B453" s="26" t="s">
        <v>510</v>
      </c>
      <c r="C453" s="26" t="s">
        <v>510</v>
      </c>
      <c r="D453" s="26" t="s">
        <v>1167</v>
      </c>
      <c r="E453" s="26" t="s">
        <v>1175</v>
      </c>
      <c r="F453" s="26" t="s">
        <v>1176</v>
      </c>
    </row>
    <row r="454" spans="1:6" hidden="1" x14ac:dyDescent="0.35">
      <c r="A454" s="25" t="s">
        <v>504</v>
      </c>
      <c r="B454" s="26" t="s">
        <v>510</v>
      </c>
      <c r="C454" s="26" t="s">
        <v>511</v>
      </c>
      <c r="D454" s="26" t="s">
        <v>1167</v>
      </c>
      <c r="E454" s="26" t="s">
        <v>1175</v>
      </c>
      <c r="F454" s="26" t="s">
        <v>1177</v>
      </c>
    </row>
    <row r="455" spans="1:6" hidden="1" x14ac:dyDescent="0.35">
      <c r="A455" s="25" t="s">
        <v>504</v>
      </c>
      <c r="B455" s="26" t="s">
        <v>510</v>
      </c>
      <c r="C455" s="26" t="s">
        <v>512</v>
      </c>
      <c r="D455" s="26" t="s">
        <v>1167</v>
      </c>
      <c r="E455" s="26" t="s">
        <v>1175</v>
      </c>
      <c r="F455" s="26" t="s">
        <v>1178</v>
      </c>
    </row>
    <row r="456" spans="1:6" hidden="1" x14ac:dyDescent="0.35">
      <c r="A456" s="25" t="s">
        <v>504</v>
      </c>
      <c r="B456" s="26" t="s">
        <v>513</v>
      </c>
      <c r="C456" s="26" t="s">
        <v>513</v>
      </c>
      <c r="D456" s="26" t="s">
        <v>1167</v>
      </c>
      <c r="E456" s="26" t="s">
        <v>1179</v>
      </c>
      <c r="F456" s="26" t="s">
        <v>1180</v>
      </c>
    </row>
    <row r="457" spans="1:6" hidden="1" x14ac:dyDescent="0.35">
      <c r="A457" s="25" t="s">
        <v>504</v>
      </c>
      <c r="B457" s="26" t="s">
        <v>513</v>
      </c>
      <c r="C457" s="26" t="s">
        <v>514</v>
      </c>
      <c r="D457" s="26" t="s">
        <v>1167</v>
      </c>
      <c r="E457" s="26" t="s">
        <v>1179</v>
      </c>
      <c r="F457" s="26" t="s">
        <v>1181</v>
      </c>
    </row>
    <row r="458" spans="1:6" hidden="1" x14ac:dyDescent="0.35">
      <c r="A458" s="25" t="s">
        <v>504</v>
      </c>
      <c r="B458" s="26" t="s">
        <v>515</v>
      </c>
      <c r="C458" s="26" t="s">
        <v>516</v>
      </c>
      <c r="D458" s="26" t="s">
        <v>1167</v>
      </c>
      <c r="E458" s="26" t="s">
        <v>1182</v>
      </c>
      <c r="F458" s="26" t="s">
        <v>1183</v>
      </c>
    </row>
    <row r="459" spans="1:6" hidden="1" x14ac:dyDescent="0.35">
      <c r="A459" s="25" t="s">
        <v>504</v>
      </c>
      <c r="B459" s="26" t="s">
        <v>515</v>
      </c>
      <c r="C459" s="26" t="s">
        <v>517</v>
      </c>
      <c r="D459" s="26" t="s">
        <v>1167</v>
      </c>
      <c r="E459" s="26" t="s">
        <v>1182</v>
      </c>
      <c r="F459" s="26" t="s">
        <v>1184</v>
      </c>
    </row>
    <row r="460" spans="1:6" hidden="1" x14ac:dyDescent="0.35">
      <c r="A460" s="25" t="s">
        <v>504</v>
      </c>
      <c r="B460" s="26" t="s">
        <v>515</v>
      </c>
      <c r="C460" s="26" t="s">
        <v>518</v>
      </c>
      <c r="D460" s="26" t="s">
        <v>1167</v>
      </c>
      <c r="E460" s="26" t="s">
        <v>1182</v>
      </c>
      <c r="F460" s="26" t="s">
        <v>1185</v>
      </c>
    </row>
    <row r="461" spans="1:6" hidden="1" x14ac:dyDescent="0.35">
      <c r="A461" s="25" t="s">
        <v>504</v>
      </c>
      <c r="B461" s="26" t="s">
        <v>519</v>
      </c>
      <c r="C461" s="26" t="s">
        <v>519</v>
      </c>
      <c r="D461" s="26" t="s">
        <v>1167</v>
      </c>
      <c r="E461" s="26" t="s">
        <v>1186</v>
      </c>
      <c r="F461" s="26" t="s">
        <v>1187</v>
      </c>
    </row>
    <row r="462" spans="1:6" hidden="1" x14ac:dyDescent="0.35">
      <c r="A462" s="25" t="s">
        <v>504</v>
      </c>
      <c r="B462" s="26" t="s">
        <v>519</v>
      </c>
      <c r="C462" s="26" t="s">
        <v>520</v>
      </c>
      <c r="D462" s="26" t="s">
        <v>1167</v>
      </c>
      <c r="E462" s="26" t="s">
        <v>1186</v>
      </c>
      <c r="F462" s="26" t="s">
        <v>1188</v>
      </c>
    </row>
    <row r="463" spans="1:6" hidden="1" x14ac:dyDescent="0.35">
      <c r="A463" s="25" t="s">
        <v>504</v>
      </c>
      <c r="B463" s="26" t="s">
        <v>519</v>
      </c>
      <c r="C463" s="26" t="s">
        <v>521</v>
      </c>
      <c r="D463" s="26" t="s">
        <v>1167</v>
      </c>
      <c r="E463" s="26" t="s">
        <v>1186</v>
      </c>
      <c r="F463" s="26" t="s">
        <v>1189</v>
      </c>
    </row>
    <row r="464" spans="1:6" hidden="1" x14ac:dyDescent="0.35">
      <c r="A464" s="25" t="s">
        <v>522</v>
      </c>
      <c r="B464" s="26" t="s">
        <v>523</v>
      </c>
      <c r="C464" s="26" t="s">
        <v>524</v>
      </c>
      <c r="D464" s="26" t="s">
        <v>1190</v>
      </c>
      <c r="E464" s="26" t="s">
        <v>1191</v>
      </c>
      <c r="F464" s="26" t="s">
        <v>1192</v>
      </c>
    </row>
    <row r="465" spans="1:6" hidden="1" x14ac:dyDescent="0.35">
      <c r="A465" s="25" t="s">
        <v>522</v>
      </c>
      <c r="B465" s="26" t="s">
        <v>523</v>
      </c>
      <c r="C465" s="26" t="s">
        <v>525</v>
      </c>
      <c r="D465" s="26" t="s">
        <v>1190</v>
      </c>
      <c r="E465" s="26" t="s">
        <v>1191</v>
      </c>
      <c r="F465" s="26" t="s">
        <v>1193</v>
      </c>
    </row>
    <row r="466" spans="1:6" hidden="1" x14ac:dyDescent="0.35">
      <c r="A466" s="25" t="s">
        <v>522</v>
      </c>
      <c r="B466" s="26" t="s">
        <v>523</v>
      </c>
      <c r="C466" s="26" t="s">
        <v>526</v>
      </c>
      <c r="D466" s="26" t="s">
        <v>1190</v>
      </c>
      <c r="E466" s="26" t="s">
        <v>1191</v>
      </c>
      <c r="F466" s="26" t="s">
        <v>1194</v>
      </c>
    </row>
    <row r="467" spans="1:6" hidden="1" x14ac:dyDescent="0.35">
      <c r="A467" s="25" t="s">
        <v>522</v>
      </c>
      <c r="B467" s="26" t="s">
        <v>527</v>
      </c>
      <c r="C467" s="26" t="s">
        <v>527</v>
      </c>
      <c r="D467" s="26" t="s">
        <v>1190</v>
      </c>
      <c r="E467" s="26" t="s">
        <v>1195</v>
      </c>
      <c r="F467" s="26" t="s">
        <v>1196</v>
      </c>
    </row>
    <row r="468" spans="1:6" hidden="1" x14ac:dyDescent="0.35">
      <c r="A468" s="25" t="s">
        <v>522</v>
      </c>
      <c r="B468" s="26" t="s">
        <v>527</v>
      </c>
      <c r="C468" s="26" t="s">
        <v>528</v>
      </c>
      <c r="D468" s="26" t="s">
        <v>1190</v>
      </c>
      <c r="E468" s="26" t="s">
        <v>1195</v>
      </c>
      <c r="F468" s="26" t="s">
        <v>1197</v>
      </c>
    </row>
    <row r="469" spans="1:6" hidden="1" x14ac:dyDescent="0.35">
      <c r="A469" s="25" t="s">
        <v>522</v>
      </c>
      <c r="B469" s="26" t="s">
        <v>527</v>
      </c>
      <c r="C469" s="26" t="s">
        <v>529</v>
      </c>
      <c r="D469" s="26" t="s">
        <v>1190</v>
      </c>
      <c r="E469" s="26" t="s">
        <v>1195</v>
      </c>
      <c r="F469" s="26" t="s">
        <v>1198</v>
      </c>
    </row>
    <row r="470" spans="1:6" hidden="1" x14ac:dyDescent="0.35">
      <c r="A470" s="25" t="s">
        <v>522</v>
      </c>
      <c r="B470" s="26" t="s">
        <v>527</v>
      </c>
      <c r="C470" s="26" t="s">
        <v>530</v>
      </c>
      <c r="D470" s="26" t="s">
        <v>1190</v>
      </c>
      <c r="E470" s="26" t="s">
        <v>1195</v>
      </c>
      <c r="F470" s="26" t="s">
        <v>1199</v>
      </c>
    </row>
    <row r="471" spans="1:6" hidden="1" x14ac:dyDescent="0.35">
      <c r="A471" s="25" t="s">
        <v>522</v>
      </c>
      <c r="B471" s="26" t="s">
        <v>531</v>
      </c>
      <c r="C471" s="26" t="s">
        <v>531</v>
      </c>
      <c r="D471" s="26" t="s">
        <v>1190</v>
      </c>
      <c r="E471" s="26" t="s">
        <v>1200</v>
      </c>
      <c r="F471" s="26" t="s">
        <v>1201</v>
      </c>
    </row>
    <row r="472" spans="1:6" hidden="1" x14ac:dyDescent="0.35">
      <c r="A472" s="25" t="s">
        <v>522</v>
      </c>
      <c r="B472" s="26" t="s">
        <v>532</v>
      </c>
      <c r="C472" s="26" t="s">
        <v>532</v>
      </c>
      <c r="D472" s="26" t="s">
        <v>1190</v>
      </c>
      <c r="E472" s="26" t="s">
        <v>1202</v>
      </c>
      <c r="F472" s="26" t="s">
        <v>1203</v>
      </c>
    </row>
    <row r="473" spans="1:6" hidden="1" x14ac:dyDescent="0.35">
      <c r="A473" s="25" t="s">
        <v>522</v>
      </c>
      <c r="B473" s="26" t="s">
        <v>532</v>
      </c>
      <c r="C473" s="26" t="s">
        <v>533</v>
      </c>
      <c r="D473" s="26" t="s">
        <v>1190</v>
      </c>
      <c r="E473" s="26" t="s">
        <v>1202</v>
      </c>
      <c r="F473" s="26" t="s">
        <v>1204</v>
      </c>
    </row>
    <row r="474" spans="1:6" hidden="1" x14ac:dyDescent="0.35">
      <c r="A474" s="25" t="s">
        <v>522</v>
      </c>
      <c r="B474" s="26" t="s">
        <v>532</v>
      </c>
      <c r="C474" s="26" t="s">
        <v>534</v>
      </c>
      <c r="D474" s="26" t="s">
        <v>1190</v>
      </c>
      <c r="E474" s="26" t="s">
        <v>1202</v>
      </c>
      <c r="F474" s="26" t="s">
        <v>1205</v>
      </c>
    </row>
    <row r="475" spans="1:6" hidden="1" x14ac:dyDescent="0.35">
      <c r="A475" s="25" t="s">
        <v>522</v>
      </c>
      <c r="B475" s="26" t="s">
        <v>532</v>
      </c>
      <c r="C475" s="26" t="s">
        <v>535</v>
      </c>
      <c r="D475" s="26" t="s">
        <v>1190</v>
      </c>
      <c r="E475" s="26" t="s">
        <v>1202</v>
      </c>
      <c r="F475" s="26" t="s">
        <v>1206</v>
      </c>
    </row>
    <row r="476" spans="1:6" hidden="1" x14ac:dyDescent="0.35">
      <c r="A476" s="25" t="s">
        <v>522</v>
      </c>
      <c r="B476" s="26" t="s">
        <v>532</v>
      </c>
      <c r="C476" s="26" t="s">
        <v>536</v>
      </c>
      <c r="D476" s="26" t="s">
        <v>1190</v>
      </c>
      <c r="E476" s="26" t="s">
        <v>1202</v>
      </c>
      <c r="F476" s="26" t="s">
        <v>1207</v>
      </c>
    </row>
    <row r="477" spans="1:6" hidden="1" x14ac:dyDescent="0.35">
      <c r="A477" s="25" t="s">
        <v>522</v>
      </c>
      <c r="B477" s="26" t="s">
        <v>537</v>
      </c>
      <c r="C477" s="26" t="s">
        <v>538</v>
      </c>
      <c r="D477" s="26" t="s">
        <v>1190</v>
      </c>
      <c r="E477" s="26" t="s">
        <v>1208</v>
      </c>
      <c r="F477" s="26" t="s">
        <v>1209</v>
      </c>
    </row>
    <row r="478" spans="1:6" hidden="1" x14ac:dyDescent="0.35">
      <c r="A478" s="25" t="s">
        <v>522</v>
      </c>
      <c r="B478" s="26" t="s">
        <v>537</v>
      </c>
      <c r="C478" s="26" t="s">
        <v>537</v>
      </c>
      <c r="D478" s="26" t="s">
        <v>1190</v>
      </c>
      <c r="E478" s="26" t="s">
        <v>1208</v>
      </c>
      <c r="F478" s="26" t="s">
        <v>1210</v>
      </c>
    </row>
    <row r="479" spans="1:6" hidden="1" x14ac:dyDescent="0.35">
      <c r="A479" s="25" t="s">
        <v>522</v>
      </c>
      <c r="B479" s="26" t="s">
        <v>537</v>
      </c>
      <c r="C479" s="26" t="s">
        <v>539</v>
      </c>
      <c r="D479" s="26" t="s">
        <v>1190</v>
      </c>
      <c r="E479" s="26" t="s">
        <v>1208</v>
      </c>
      <c r="F479" s="26" t="s">
        <v>1211</v>
      </c>
    </row>
    <row r="480" spans="1:6" hidden="1" x14ac:dyDescent="0.35">
      <c r="A480" s="25" t="s">
        <v>522</v>
      </c>
      <c r="B480" s="26" t="s">
        <v>537</v>
      </c>
      <c r="C480" s="26" t="s">
        <v>540</v>
      </c>
      <c r="D480" s="26" t="s">
        <v>1190</v>
      </c>
      <c r="E480" s="26" t="s">
        <v>1208</v>
      </c>
      <c r="F480" s="26" t="s">
        <v>1212</v>
      </c>
    </row>
    <row r="481" spans="1:6" hidden="1" x14ac:dyDescent="0.35">
      <c r="A481" s="25" t="s">
        <v>522</v>
      </c>
      <c r="B481" s="26" t="s">
        <v>541</v>
      </c>
      <c r="C481" s="26" t="s">
        <v>542</v>
      </c>
      <c r="D481" s="26" t="s">
        <v>1190</v>
      </c>
      <c r="E481" s="26" t="s">
        <v>1213</v>
      </c>
      <c r="F481" s="26" t="s">
        <v>1214</v>
      </c>
    </row>
    <row r="482" spans="1:6" hidden="1" x14ac:dyDescent="0.35">
      <c r="A482" s="25" t="s">
        <v>522</v>
      </c>
      <c r="B482" s="26" t="s">
        <v>541</v>
      </c>
      <c r="C482" s="26" t="s">
        <v>543</v>
      </c>
      <c r="D482" s="26" t="s">
        <v>1190</v>
      </c>
      <c r="E482" s="26" t="s">
        <v>1213</v>
      </c>
      <c r="F482" s="26" t="s">
        <v>1215</v>
      </c>
    </row>
    <row r="483" spans="1:6" hidden="1" x14ac:dyDescent="0.35">
      <c r="A483" s="25" t="s">
        <v>522</v>
      </c>
      <c r="B483" s="26" t="s">
        <v>541</v>
      </c>
      <c r="C483" s="26" t="s">
        <v>544</v>
      </c>
      <c r="D483" s="26" t="s">
        <v>1190</v>
      </c>
      <c r="E483" s="26" t="s">
        <v>1213</v>
      </c>
      <c r="F483" s="26" t="s">
        <v>1216</v>
      </c>
    </row>
    <row r="484" spans="1:6" hidden="1" x14ac:dyDescent="0.35">
      <c r="A484" s="25" t="s">
        <v>522</v>
      </c>
      <c r="B484" s="26" t="s">
        <v>541</v>
      </c>
      <c r="C484" s="26" t="s">
        <v>545</v>
      </c>
      <c r="D484" s="26" t="s">
        <v>1190</v>
      </c>
      <c r="E484" s="26" t="s">
        <v>1213</v>
      </c>
      <c r="F484" s="26" t="s">
        <v>1217</v>
      </c>
    </row>
    <row r="485" spans="1:6" hidden="1" x14ac:dyDescent="0.35">
      <c r="A485" s="25" t="s">
        <v>522</v>
      </c>
      <c r="B485" s="26" t="s">
        <v>541</v>
      </c>
      <c r="C485" s="26" t="s">
        <v>541</v>
      </c>
      <c r="D485" s="26" t="s">
        <v>1190</v>
      </c>
      <c r="E485" s="26" t="s">
        <v>1213</v>
      </c>
      <c r="F485" s="26" t="s">
        <v>1218</v>
      </c>
    </row>
    <row r="486" spans="1:6" hidden="1" x14ac:dyDescent="0.35">
      <c r="A486" s="25" t="s">
        <v>522</v>
      </c>
      <c r="B486" s="26" t="s">
        <v>546</v>
      </c>
      <c r="C486" s="26" t="s">
        <v>547</v>
      </c>
      <c r="D486" s="26" t="s">
        <v>1190</v>
      </c>
      <c r="E486" s="26" t="s">
        <v>1219</v>
      </c>
      <c r="F486" s="26" t="s">
        <v>1220</v>
      </c>
    </row>
    <row r="487" spans="1:6" hidden="1" x14ac:dyDescent="0.35">
      <c r="A487" s="25" t="s">
        <v>522</v>
      </c>
      <c r="B487" s="26" t="s">
        <v>546</v>
      </c>
      <c r="C487" s="26" t="s">
        <v>548</v>
      </c>
      <c r="D487" s="26" t="s">
        <v>1190</v>
      </c>
      <c r="E487" s="26" t="s">
        <v>1219</v>
      </c>
      <c r="F487" s="26" t="s">
        <v>1221</v>
      </c>
    </row>
    <row r="488" spans="1:6" hidden="1" x14ac:dyDescent="0.35">
      <c r="A488" s="25" t="s">
        <v>522</v>
      </c>
      <c r="B488" s="26" t="s">
        <v>546</v>
      </c>
      <c r="C488" s="26" t="s">
        <v>549</v>
      </c>
      <c r="D488" s="26" t="s">
        <v>1190</v>
      </c>
      <c r="E488" s="26" t="s">
        <v>1219</v>
      </c>
      <c r="F488" s="26" t="s">
        <v>1222</v>
      </c>
    </row>
    <row r="489" spans="1:6" hidden="1" x14ac:dyDescent="0.35">
      <c r="A489" s="25" t="s">
        <v>522</v>
      </c>
      <c r="B489" s="26" t="s">
        <v>546</v>
      </c>
      <c r="C489" s="26" t="s">
        <v>546</v>
      </c>
      <c r="D489" s="26" t="s">
        <v>1190</v>
      </c>
      <c r="E489" s="26" t="s">
        <v>1219</v>
      </c>
      <c r="F489" s="26" t="s">
        <v>1223</v>
      </c>
    </row>
    <row r="490" spans="1:6" hidden="1" x14ac:dyDescent="0.35">
      <c r="A490" s="25" t="s">
        <v>522</v>
      </c>
      <c r="B490" s="26" t="s">
        <v>550</v>
      </c>
      <c r="C490" s="26" t="s">
        <v>551</v>
      </c>
      <c r="D490" s="26" t="s">
        <v>1190</v>
      </c>
      <c r="E490" s="26" t="s">
        <v>1224</v>
      </c>
      <c r="F490" s="26" t="s">
        <v>1225</v>
      </c>
    </row>
    <row r="491" spans="1:6" hidden="1" x14ac:dyDescent="0.35">
      <c r="A491" s="25" t="s">
        <v>522</v>
      </c>
      <c r="B491" s="26" t="s">
        <v>550</v>
      </c>
      <c r="C491" s="26" t="s">
        <v>552</v>
      </c>
      <c r="D491" s="26" t="s">
        <v>1190</v>
      </c>
      <c r="E491" s="26" t="s">
        <v>1224</v>
      </c>
      <c r="F491" s="26" t="s">
        <v>1226</v>
      </c>
    </row>
    <row r="492" spans="1:6" hidden="1" x14ac:dyDescent="0.35">
      <c r="A492" s="25" t="s">
        <v>522</v>
      </c>
      <c r="B492" s="26" t="s">
        <v>550</v>
      </c>
      <c r="C492" s="26" t="s">
        <v>553</v>
      </c>
      <c r="D492" s="26" t="s">
        <v>1190</v>
      </c>
      <c r="E492" s="26" t="s">
        <v>1224</v>
      </c>
      <c r="F492" s="26" t="s">
        <v>1227</v>
      </c>
    </row>
    <row r="493" spans="1:6" hidden="1" x14ac:dyDescent="0.35">
      <c r="A493" s="25" t="s">
        <v>522</v>
      </c>
      <c r="B493" s="26" t="s">
        <v>550</v>
      </c>
      <c r="C493" s="26" t="s">
        <v>550</v>
      </c>
      <c r="D493" s="26" t="s">
        <v>1190</v>
      </c>
      <c r="E493" s="26" t="s">
        <v>1224</v>
      </c>
      <c r="F493" s="26" t="s">
        <v>1228</v>
      </c>
    </row>
    <row r="494" spans="1:6" hidden="1" x14ac:dyDescent="0.35">
      <c r="A494" s="25" t="s">
        <v>522</v>
      </c>
      <c r="B494" s="26" t="s">
        <v>554</v>
      </c>
      <c r="C494" s="26" t="s">
        <v>555</v>
      </c>
      <c r="D494" s="26" t="s">
        <v>1190</v>
      </c>
      <c r="E494" s="26" t="s">
        <v>1229</v>
      </c>
      <c r="F494" s="26" t="s">
        <v>1230</v>
      </c>
    </row>
    <row r="495" spans="1:6" hidden="1" x14ac:dyDescent="0.35">
      <c r="A495" s="25" t="s">
        <v>522</v>
      </c>
      <c r="B495" s="26" t="s">
        <v>554</v>
      </c>
      <c r="C495" s="26" t="s">
        <v>556</v>
      </c>
      <c r="D495" s="26" t="s">
        <v>1190</v>
      </c>
      <c r="E495" s="26" t="s">
        <v>1229</v>
      </c>
      <c r="F495" s="26" t="s">
        <v>1231</v>
      </c>
    </row>
    <row r="496" spans="1:6" hidden="1" x14ac:dyDescent="0.35">
      <c r="A496" s="25" t="s">
        <v>522</v>
      </c>
      <c r="B496" s="26" t="s">
        <v>554</v>
      </c>
      <c r="C496" s="26" t="s">
        <v>557</v>
      </c>
      <c r="D496" s="26" t="s">
        <v>1190</v>
      </c>
      <c r="E496" s="26" t="s">
        <v>1229</v>
      </c>
      <c r="F496" s="26" t="s">
        <v>1232</v>
      </c>
    </row>
    <row r="497" spans="1:6" hidden="1" x14ac:dyDescent="0.35">
      <c r="A497" s="25" t="s">
        <v>522</v>
      </c>
      <c r="B497" s="26" t="s">
        <v>554</v>
      </c>
      <c r="C497" s="26" t="s">
        <v>554</v>
      </c>
      <c r="D497" s="26" t="s">
        <v>1190</v>
      </c>
      <c r="E497" s="26" t="s">
        <v>1229</v>
      </c>
      <c r="F497" s="26" t="s">
        <v>1233</v>
      </c>
    </row>
    <row r="498" spans="1:6" hidden="1" x14ac:dyDescent="0.35">
      <c r="A498" s="25" t="s">
        <v>558</v>
      </c>
      <c r="B498" s="26" t="s">
        <v>559</v>
      </c>
      <c r="C498" s="26" t="s">
        <v>560</v>
      </c>
      <c r="D498" s="26" t="s">
        <v>1234</v>
      </c>
      <c r="E498" s="26" t="s">
        <v>1235</v>
      </c>
      <c r="F498" s="26" t="s">
        <v>1236</v>
      </c>
    </row>
    <row r="499" spans="1:6" hidden="1" x14ac:dyDescent="0.35">
      <c r="A499" s="25" t="s">
        <v>558</v>
      </c>
      <c r="B499" s="26" t="s">
        <v>559</v>
      </c>
      <c r="C499" s="26" t="s">
        <v>559</v>
      </c>
      <c r="D499" s="26" t="s">
        <v>1234</v>
      </c>
      <c r="E499" s="26" t="s">
        <v>1235</v>
      </c>
      <c r="F499" s="26" t="s">
        <v>1237</v>
      </c>
    </row>
    <row r="500" spans="1:6" hidden="1" x14ac:dyDescent="0.35">
      <c r="A500" s="25" t="s">
        <v>558</v>
      </c>
      <c r="B500" s="26" t="s">
        <v>559</v>
      </c>
      <c r="C500" s="26" t="s">
        <v>561</v>
      </c>
      <c r="D500" s="26" t="s">
        <v>1234</v>
      </c>
      <c r="E500" s="26" t="s">
        <v>1235</v>
      </c>
      <c r="F500" s="26" t="s">
        <v>1238</v>
      </c>
    </row>
    <row r="501" spans="1:6" hidden="1" x14ac:dyDescent="0.35">
      <c r="A501" s="25" t="s">
        <v>558</v>
      </c>
      <c r="B501" s="26" t="s">
        <v>559</v>
      </c>
      <c r="C501" s="26" t="s">
        <v>562</v>
      </c>
      <c r="D501" s="26" t="s">
        <v>1234</v>
      </c>
      <c r="E501" s="26" t="s">
        <v>1235</v>
      </c>
      <c r="F501" s="26" t="s">
        <v>1239</v>
      </c>
    </row>
    <row r="502" spans="1:6" hidden="1" x14ac:dyDescent="0.35">
      <c r="A502" s="25" t="s">
        <v>558</v>
      </c>
      <c r="B502" s="26" t="s">
        <v>559</v>
      </c>
      <c r="C502" s="26" t="s">
        <v>563</v>
      </c>
      <c r="D502" s="26" t="s">
        <v>1234</v>
      </c>
      <c r="E502" s="26" t="s">
        <v>1235</v>
      </c>
      <c r="F502" s="26" t="s">
        <v>1240</v>
      </c>
    </row>
    <row r="503" spans="1:6" hidden="1" x14ac:dyDescent="0.35">
      <c r="A503" s="25" t="s">
        <v>558</v>
      </c>
      <c r="B503" s="26" t="s">
        <v>564</v>
      </c>
      <c r="C503" s="26" t="s">
        <v>565</v>
      </c>
      <c r="D503" s="26" t="s">
        <v>1234</v>
      </c>
      <c r="E503" s="26" t="s">
        <v>1241</v>
      </c>
      <c r="F503" s="26" t="s">
        <v>1242</v>
      </c>
    </row>
    <row r="504" spans="1:6" hidden="1" x14ac:dyDescent="0.35">
      <c r="A504" s="25" t="s">
        <v>558</v>
      </c>
      <c r="B504" s="26" t="s">
        <v>564</v>
      </c>
      <c r="C504" s="26" t="s">
        <v>566</v>
      </c>
      <c r="D504" s="26" t="s">
        <v>1234</v>
      </c>
      <c r="E504" s="26" t="s">
        <v>1241</v>
      </c>
      <c r="F504" s="26" t="s">
        <v>1243</v>
      </c>
    </row>
    <row r="505" spans="1:6" hidden="1" x14ac:dyDescent="0.35">
      <c r="A505" s="25" t="s">
        <v>558</v>
      </c>
      <c r="B505" s="26" t="s">
        <v>564</v>
      </c>
      <c r="C505" s="26" t="s">
        <v>567</v>
      </c>
      <c r="D505" s="26" t="s">
        <v>1234</v>
      </c>
      <c r="E505" s="26" t="s">
        <v>1241</v>
      </c>
      <c r="F505" s="26" t="s">
        <v>1244</v>
      </c>
    </row>
    <row r="506" spans="1:6" hidden="1" x14ac:dyDescent="0.35">
      <c r="A506" s="25" t="s">
        <v>558</v>
      </c>
      <c r="B506" s="26" t="s">
        <v>564</v>
      </c>
      <c r="C506" s="26" t="s">
        <v>564</v>
      </c>
      <c r="D506" s="26" t="s">
        <v>1234</v>
      </c>
      <c r="E506" s="26" t="s">
        <v>1241</v>
      </c>
      <c r="F506" s="26" t="s">
        <v>1245</v>
      </c>
    </row>
    <row r="507" spans="1:6" hidden="1" x14ac:dyDescent="0.35">
      <c r="A507" s="25" t="s">
        <v>558</v>
      </c>
      <c r="B507" s="26" t="s">
        <v>564</v>
      </c>
      <c r="C507" s="26" t="s">
        <v>568</v>
      </c>
      <c r="D507" s="26" t="s">
        <v>1234</v>
      </c>
      <c r="E507" s="26" t="s">
        <v>1241</v>
      </c>
      <c r="F507" s="26" t="s">
        <v>1246</v>
      </c>
    </row>
    <row r="508" spans="1:6" hidden="1" x14ac:dyDescent="0.35">
      <c r="A508" s="25" t="s">
        <v>558</v>
      </c>
      <c r="B508" s="26" t="s">
        <v>569</v>
      </c>
      <c r="C508" s="26" t="s">
        <v>570</v>
      </c>
      <c r="D508" s="26" t="s">
        <v>1234</v>
      </c>
      <c r="E508" s="26" t="s">
        <v>1247</v>
      </c>
      <c r="F508" s="26" t="s">
        <v>1248</v>
      </c>
    </row>
    <row r="509" spans="1:6" hidden="1" x14ac:dyDescent="0.35">
      <c r="A509" s="25" t="s">
        <v>558</v>
      </c>
      <c r="B509" s="26" t="s">
        <v>569</v>
      </c>
      <c r="C509" s="26" t="s">
        <v>571</v>
      </c>
      <c r="D509" s="26" t="s">
        <v>1234</v>
      </c>
      <c r="E509" s="26" t="s">
        <v>1247</v>
      </c>
      <c r="F509" s="26" t="s">
        <v>1249</v>
      </c>
    </row>
    <row r="510" spans="1:6" hidden="1" x14ac:dyDescent="0.35">
      <c r="A510" s="25" t="s">
        <v>558</v>
      </c>
      <c r="B510" s="26" t="s">
        <v>569</v>
      </c>
      <c r="C510" s="26" t="s">
        <v>569</v>
      </c>
      <c r="D510" s="26" t="s">
        <v>1234</v>
      </c>
      <c r="E510" s="26" t="s">
        <v>1247</v>
      </c>
      <c r="F510" s="26" t="s">
        <v>1250</v>
      </c>
    </row>
    <row r="511" spans="1:6" hidden="1" x14ac:dyDescent="0.35">
      <c r="A511" s="25" t="s">
        <v>558</v>
      </c>
      <c r="B511" s="26" t="s">
        <v>572</v>
      </c>
      <c r="C511" s="26" t="s">
        <v>572</v>
      </c>
      <c r="D511" s="26" t="s">
        <v>1234</v>
      </c>
      <c r="E511" s="26" t="s">
        <v>1251</v>
      </c>
      <c r="F511" s="26" t="s">
        <v>1252</v>
      </c>
    </row>
    <row r="512" spans="1:6" hidden="1" x14ac:dyDescent="0.35">
      <c r="A512" s="25" t="s">
        <v>558</v>
      </c>
      <c r="B512" s="26" t="s">
        <v>572</v>
      </c>
      <c r="C512" s="26" t="s">
        <v>573</v>
      </c>
      <c r="D512" s="26" t="s">
        <v>1234</v>
      </c>
      <c r="E512" s="26" t="s">
        <v>1251</v>
      </c>
      <c r="F512" s="26" t="s">
        <v>1253</v>
      </c>
    </row>
    <row r="513" spans="1:6" hidden="1" x14ac:dyDescent="0.35">
      <c r="A513" s="25" t="s">
        <v>558</v>
      </c>
      <c r="B513" s="26" t="s">
        <v>574</v>
      </c>
      <c r="C513" s="26" t="s">
        <v>574</v>
      </c>
      <c r="D513" s="26" t="s">
        <v>1234</v>
      </c>
      <c r="E513" s="26" t="s">
        <v>1254</v>
      </c>
      <c r="F513" s="26" t="s">
        <v>1255</v>
      </c>
    </row>
    <row r="514" spans="1:6" hidden="1" x14ac:dyDescent="0.35">
      <c r="A514" s="25" t="s">
        <v>575</v>
      </c>
      <c r="B514" s="26" t="s">
        <v>576</v>
      </c>
      <c r="C514" s="26" t="s">
        <v>576</v>
      </c>
      <c r="D514" s="26" t="s">
        <v>1256</v>
      </c>
      <c r="E514" s="26" t="s">
        <v>1257</v>
      </c>
      <c r="F514" s="26" t="s">
        <v>1258</v>
      </c>
    </row>
    <row r="515" spans="1:6" hidden="1" x14ac:dyDescent="0.35">
      <c r="A515" s="25" t="s">
        <v>575</v>
      </c>
      <c r="B515" s="26" t="s">
        <v>577</v>
      </c>
      <c r="C515" s="26" t="s">
        <v>577</v>
      </c>
      <c r="D515" s="26" t="s">
        <v>1256</v>
      </c>
      <c r="E515" s="26" t="s">
        <v>1259</v>
      </c>
      <c r="F515" s="26" t="s">
        <v>1260</v>
      </c>
    </row>
    <row r="516" spans="1:6" hidden="1" x14ac:dyDescent="0.35">
      <c r="A516" s="25" t="s">
        <v>575</v>
      </c>
      <c r="B516" s="26" t="s">
        <v>577</v>
      </c>
      <c r="C516" s="26" t="s">
        <v>578</v>
      </c>
      <c r="D516" s="26" t="s">
        <v>1256</v>
      </c>
      <c r="E516" s="26" t="s">
        <v>1259</v>
      </c>
      <c r="F516" s="26" t="s">
        <v>1261</v>
      </c>
    </row>
    <row r="517" spans="1:6" hidden="1" x14ac:dyDescent="0.35">
      <c r="A517" s="25" t="s">
        <v>575</v>
      </c>
      <c r="B517" s="26" t="s">
        <v>579</v>
      </c>
      <c r="C517" s="26" t="s">
        <v>579</v>
      </c>
      <c r="D517" s="26" t="s">
        <v>1256</v>
      </c>
      <c r="E517" s="26" t="s">
        <v>1262</v>
      </c>
      <c r="F517" s="26" t="s">
        <v>1263</v>
      </c>
    </row>
    <row r="518" spans="1:6" hidden="1" x14ac:dyDescent="0.35">
      <c r="A518" s="25" t="s">
        <v>575</v>
      </c>
      <c r="B518" s="26" t="s">
        <v>579</v>
      </c>
      <c r="C518" s="26" t="s">
        <v>580</v>
      </c>
      <c r="D518" s="26" t="s">
        <v>1256</v>
      </c>
      <c r="E518" s="26" t="s">
        <v>1262</v>
      </c>
      <c r="F518" s="26" t="s">
        <v>1264</v>
      </c>
    </row>
    <row r="519" spans="1:6" hidden="1" x14ac:dyDescent="0.35">
      <c r="A519" s="25" t="s">
        <v>575</v>
      </c>
      <c r="B519" s="26" t="s">
        <v>581</v>
      </c>
      <c r="C519" s="26" t="s">
        <v>582</v>
      </c>
      <c r="D519" s="26" t="s">
        <v>1256</v>
      </c>
      <c r="E519" s="26" t="s">
        <v>1265</v>
      </c>
      <c r="F519" s="26" t="s">
        <v>1266</v>
      </c>
    </row>
    <row r="520" spans="1:6" hidden="1" x14ac:dyDescent="0.35">
      <c r="A520" s="25" t="s">
        <v>575</v>
      </c>
      <c r="B520" s="26" t="s">
        <v>581</v>
      </c>
      <c r="C520" s="26" t="s">
        <v>583</v>
      </c>
      <c r="D520" s="26" t="s">
        <v>1256</v>
      </c>
      <c r="E520" s="26" t="s">
        <v>1265</v>
      </c>
      <c r="F520" s="26" t="s">
        <v>1267</v>
      </c>
    </row>
    <row r="521" spans="1:6" hidden="1" x14ac:dyDescent="0.35">
      <c r="A521" s="25" t="s">
        <v>575</v>
      </c>
      <c r="B521" s="26" t="s">
        <v>581</v>
      </c>
      <c r="C521" s="26" t="s">
        <v>581</v>
      </c>
      <c r="D521" s="26" t="s">
        <v>1256</v>
      </c>
      <c r="E521" s="26" t="s">
        <v>1265</v>
      </c>
      <c r="F521" s="26" t="s">
        <v>1268</v>
      </c>
    </row>
    <row r="522" spans="1:6" hidden="1" x14ac:dyDescent="0.35">
      <c r="A522" s="25" t="s">
        <v>575</v>
      </c>
      <c r="B522" s="26" t="s">
        <v>584</v>
      </c>
      <c r="C522" s="26" t="s">
        <v>585</v>
      </c>
      <c r="D522" s="26" t="s">
        <v>1256</v>
      </c>
      <c r="E522" s="26" t="s">
        <v>1269</v>
      </c>
      <c r="F522" s="26" t="s">
        <v>1270</v>
      </c>
    </row>
    <row r="523" spans="1:6" hidden="1" x14ac:dyDescent="0.35">
      <c r="A523" s="25" t="s">
        <v>575</v>
      </c>
      <c r="B523" s="26" t="s">
        <v>584</v>
      </c>
      <c r="C523" s="26" t="s">
        <v>584</v>
      </c>
      <c r="D523" s="26" t="s">
        <v>1256</v>
      </c>
      <c r="E523" s="26" t="s">
        <v>1269</v>
      </c>
      <c r="F523" s="26" t="s">
        <v>1271</v>
      </c>
    </row>
    <row r="524" spans="1:6" hidden="1" x14ac:dyDescent="0.35">
      <c r="A524" s="25" t="s">
        <v>575</v>
      </c>
      <c r="B524" s="26" t="s">
        <v>586</v>
      </c>
      <c r="C524" s="26" t="s">
        <v>586</v>
      </c>
      <c r="D524" s="26" t="s">
        <v>1256</v>
      </c>
      <c r="E524" s="26" t="s">
        <v>1272</v>
      </c>
      <c r="F524" s="26" t="s">
        <v>1273</v>
      </c>
    </row>
    <row r="525" spans="1:6" hidden="1" x14ac:dyDescent="0.35">
      <c r="A525" s="25" t="s">
        <v>587</v>
      </c>
      <c r="B525" s="26" t="s">
        <v>588</v>
      </c>
      <c r="C525" s="26" t="s">
        <v>589</v>
      </c>
      <c r="D525" s="26" t="s">
        <v>1274</v>
      </c>
      <c r="E525" s="26" t="s">
        <v>1275</v>
      </c>
      <c r="F525" s="26" t="s">
        <v>1276</v>
      </c>
    </row>
    <row r="526" spans="1:6" hidden="1" x14ac:dyDescent="0.35">
      <c r="A526" s="25" t="s">
        <v>587</v>
      </c>
      <c r="B526" s="26" t="s">
        <v>588</v>
      </c>
      <c r="C526" s="26" t="s">
        <v>588</v>
      </c>
      <c r="D526" s="26" t="s">
        <v>1274</v>
      </c>
      <c r="E526" s="26" t="s">
        <v>1275</v>
      </c>
      <c r="F526" s="26" t="s">
        <v>1277</v>
      </c>
    </row>
    <row r="527" spans="1:6" hidden="1" x14ac:dyDescent="0.35">
      <c r="A527" s="25" t="s">
        <v>587</v>
      </c>
      <c r="B527" s="26" t="s">
        <v>588</v>
      </c>
      <c r="C527" s="26" t="s">
        <v>590</v>
      </c>
      <c r="D527" s="26" t="s">
        <v>1274</v>
      </c>
      <c r="E527" s="26" t="s">
        <v>1275</v>
      </c>
      <c r="F527" s="26" t="s">
        <v>1278</v>
      </c>
    </row>
    <row r="528" spans="1:6" hidden="1" x14ac:dyDescent="0.35">
      <c r="A528" s="25" t="s">
        <v>587</v>
      </c>
      <c r="B528" s="26" t="s">
        <v>591</v>
      </c>
      <c r="C528" s="26" t="s">
        <v>591</v>
      </c>
      <c r="D528" s="26" t="s">
        <v>1274</v>
      </c>
      <c r="E528" s="26" t="s">
        <v>1279</v>
      </c>
      <c r="F528" s="26" t="s">
        <v>1280</v>
      </c>
    </row>
    <row r="529" spans="1:6" hidden="1" x14ac:dyDescent="0.35">
      <c r="A529" s="25" t="s">
        <v>587</v>
      </c>
      <c r="B529" s="26" t="s">
        <v>591</v>
      </c>
      <c r="C529" s="26" t="s">
        <v>592</v>
      </c>
      <c r="D529" s="26" t="s">
        <v>1274</v>
      </c>
      <c r="E529" s="26" t="s">
        <v>1279</v>
      </c>
      <c r="F529" s="26" t="s">
        <v>1281</v>
      </c>
    </row>
    <row r="530" spans="1:6" hidden="1" x14ac:dyDescent="0.35">
      <c r="A530" s="25" t="s">
        <v>587</v>
      </c>
      <c r="B530" s="26" t="s">
        <v>593</v>
      </c>
      <c r="C530" s="26" t="s">
        <v>594</v>
      </c>
      <c r="D530" s="26" t="s">
        <v>1274</v>
      </c>
      <c r="E530" s="26" t="s">
        <v>1282</v>
      </c>
      <c r="F530" s="26" t="s">
        <v>1283</v>
      </c>
    </row>
    <row r="531" spans="1:6" hidden="1" x14ac:dyDescent="0.35">
      <c r="A531" s="25" t="s">
        <v>587</v>
      </c>
      <c r="B531" s="26" t="s">
        <v>593</v>
      </c>
      <c r="C531" s="26" t="s">
        <v>593</v>
      </c>
      <c r="D531" s="26" t="s">
        <v>1274</v>
      </c>
      <c r="E531" s="26" t="s">
        <v>1282</v>
      </c>
      <c r="F531" s="26" t="s">
        <v>1284</v>
      </c>
    </row>
    <row r="532" spans="1:6" hidden="1" x14ac:dyDescent="0.35">
      <c r="A532" s="25" t="s">
        <v>587</v>
      </c>
      <c r="B532" s="26" t="s">
        <v>593</v>
      </c>
      <c r="C532" s="26" t="s">
        <v>595</v>
      </c>
      <c r="D532" s="26" t="s">
        <v>1274</v>
      </c>
      <c r="E532" s="26" t="s">
        <v>1282</v>
      </c>
      <c r="F532" s="26" t="s">
        <v>1285</v>
      </c>
    </row>
    <row r="533" spans="1:6" hidden="1" x14ac:dyDescent="0.35">
      <c r="A533" s="25" t="s">
        <v>587</v>
      </c>
      <c r="B533" s="26" t="s">
        <v>596</v>
      </c>
      <c r="C533" s="26" t="s">
        <v>596</v>
      </c>
      <c r="D533" s="26" t="s">
        <v>1274</v>
      </c>
      <c r="E533" s="26" t="s">
        <v>1286</v>
      </c>
      <c r="F533" s="26" t="s">
        <v>1287</v>
      </c>
    </row>
    <row r="534" spans="1:6" hidden="1" x14ac:dyDescent="0.35">
      <c r="A534" s="25" t="s">
        <v>587</v>
      </c>
      <c r="B534" s="26" t="s">
        <v>596</v>
      </c>
      <c r="C534" s="26" t="s">
        <v>597</v>
      </c>
      <c r="D534" s="26" t="s">
        <v>1274</v>
      </c>
      <c r="E534" s="26" t="s">
        <v>1286</v>
      </c>
      <c r="F534" s="26" t="s">
        <v>1288</v>
      </c>
    </row>
    <row r="535" spans="1:6" hidden="1" x14ac:dyDescent="0.35">
      <c r="A535" s="25" t="s">
        <v>587</v>
      </c>
      <c r="B535" s="26" t="s">
        <v>596</v>
      </c>
      <c r="C535" s="26" t="s">
        <v>598</v>
      </c>
      <c r="D535" s="26" t="s">
        <v>1274</v>
      </c>
      <c r="E535" s="26" t="s">
        <v>1286</v>
      </c>
      <c r="F535" s="26" t="s">
        <v>1289</v>
      </c>
    </row>
    <row r="536" spans="1:6" hidden="1" x14ac:dyDescent="0.35">
      <c r="A536" s="25" t="s">
        <v>587</v>
      </c>
      <c r="B536" s="26" t="s">
        <v>596</v>
      </c>
      <c r="C536" s="26" t="s">
        <v>599</v>
      </c>
      <c r="D536" s="26" t="s">
        <v>1274</v>
      </c>
      <c r="E536" s="26" t="s">
        <v>1286</v>
      </c>
      <c r="F536" s="26" t="s">
        <v>1290</v>
      </c>
    </row>
    <row r="537" spans="1:6" hidden="1" x14ac:dyDescent="0.35">
      <c r="A537" s="25" t="s">
        <v>587</v>
      </c>
      <c r="B537" s="26" t="s">
        <v>600</v>
      </c>
      <c r="C537" s="26" t="s">
        <v>601</v>
      </c>
      <c r="D537" s="26" t="s">
        <v>1274</v>
      </c>
      <c r="E537" s="26" t="s">
        <v>1291</v>
      </c>
      <c r="F537" s="26" t="s">
        <v>1292</v>
      </c>
    </row>
    <row r="538" spans="1:6" hidden="1" x14ac:dyDescent="0.35">
      <c r="A538" s="25" t="s">
        <v>587</v>
      </c>
      <c r="B538" s="26" t="s">
        <v>600</v>
      </c>
      <c r="C538" s="26" t="s">
        <v>222</v>
      </c>
      <c r="D538" s="26" t="s">
        <v>1274</v>
      </c>
      <c r="E538" s="26" t="s">
        <v>1291</v>
      </c>
      <c r="F538" s="26" t="s">
        <v>1293</v>
      </c>
    </row>
    <row r="539" spans="1:6" hidden="1" x14ac:dyDescent="0.35">
      <c r="A539" s="25" t="s">
        <v>587</v>
      </c>
      <c r="B539" s="26" t="s">
        <v>600</v>
      </c>
      <c r="C539" s="26" t="s">
        <v>602</v>
      </c>
      <c r="D539" s="26" t="s">
        <v>1274</v>
      </c>
      <c r="E539" s="26" t="s">
        <v>1291</v>
      </c>
      <c r="F539" s="26" t="s">
        <v>1294</v>
      </c>
    </row>
    <row r="540" spans="1:6" hidden="1" x14ac:dyDescent="0.35">
      <c r="A540" s="25" t="s">
        <v>587</v>
      </c>
      <c r="B540" s="26" t="s">
        <v>600</v>
      </c>
      <c r="C540" s="26" t="s">
        <v>603</v>
      </c>
      <c r="D540" s="26" t="s">
        <v>1274</v>
      </c>
      <c r="E540" s="26" t="s">
        <v>1291</v>
      </c>
      <c r="F540" s="26" t="s">
        <v>1295</v>
      </c>
    </row>
    <row r="541" spans="1:6" hidden="1" x14ac:dyDescent="0.35">
      <c r="A541" s="25" t="s">
        <v>587</v>
      </c>
      <c r="B541" s="26" t="s">
        <v>600</v>
      </c>
      <c r="C541" s="26" t="s">
        <v>587</v>
      </c>
      <c r="D541" s="26" t="s">
        <v>1274</v>
      </c>
      <c r="E541" s="26" t="s">
        <v>1291</v>
      </c>
      <c r="F541" s="26" t="s">
        <v>1296</v>
      </c>
    </row>
    <row r="542" spans="1:6" hidden="1" x14ac:dyDescent="0.35">
      <c r="A542" s="25" t="s">
        <v>587</v>
      </c>
      <c r="B542" s="26" t="s">
        <v>604</v>
      </c>
      <c r="C542" s="26" t="s">
        <v>604</v>
      </c>
      <c r="D542" s="26" t="s">
        <v>1274</v>
      </c>
      <c r="E542" s="26" t="s">
        <v>1297</v>
      </c>
      <c r="F542" s="26" t="s">
        <v>1298</v>
      </c>
    </row>
    <row r="543" spans="1:6" hidden="1" x14ac:dyDescent="0.35">
      <c r="A543" s="25" t="s">
        <v>587</v>
      </c>
      <c r="B543" s="26" t="s">
        <v>604</v>
      </c>
      <c r="C543" s="26" t="s">
        <v>605</v>
      </c>
      <c r="D543" s="26" t="s">
        <v>1274</v>
      </c>
      <c r="E543" s="26" t="s">
        <v>1297</v>
      </c>
      <c r="F543" s="26" t="s">
        <v>1299</v>
      </c>
    </row>
    <row r="544" spans="1:6" hidden="1" x14ac:dyDescent="0.35">
      <c r="A544" s="25" t="s">
        <v>587</v>
      </c>
      <c r="B544" s="26" t="s">
        <v>606</v>
      </c>
      <c r="C544" s="26" t="s">
        <v>607</v>
      </c>
      <c r="D544" s="26" t="s">
        <v>1274</v>
      </c>
      <c r="E544" s="26" t="s">
        <v>1300</v>
      </c>
      <c r="F544" s="26" t="s">
        <v>1301</v>
      </c>
    </row>
    <row r="545" spans="1:6" hidden="1" x14ac:dyDescent="0.35">
      <c r="A545" s="25" t="s">
        <v>587</v>
      </c>
      <c r="B545" s="26" t="s">
        <v>606</v>
      </c>
      <c r="C545" s="26" t="s">
        <v>606</v>
      </c>
      <c r="D545" s="26" t="s">
        <v>1274</v>
      </c>
      <c r="E545" s="26" t="s">
        <v>1300</v>
      </c>
      <c r="F545" s="26" t="s">
        <v>1302</v>
      </c>
    </row>
    <row r="546" spans="1:6" hidden="1" x14ac:dyDescent="0.35">
      <c r="A546" s="25" t="s">
        <v>587</v>
      </c>
      <c r="B546" s="26" t="s">
        <v>606</v>
      </c>
      <c r="C546" s="26" t="s">
        <v>608</v>
      </c>
      <c r="D546" s="26" t="s">
        <v>1274</v>
      </c>
      <c r="E546" s="26" t="s">
        <v>1300</v>
      </c>
      <c r="F546" s="26" t="s">
        <v>1303</v>
      </c>
    </row>
    <row r="547" spans="1:6" hidden="1" x14ac:dyDescent="0.35">
      <c r="A547" s="25" t="s">
        <v>587</v>
      </c>
      <c r="B547" s="26" t="s">
        <v>609</v>
      </c>
      <c r="C547" s="26" t="s">
        <v>609</v>
      </c>
      <c r="D547" s="26" t="s">
        <v>1274</v>
      </c>
      <c r="E547" s="26" t="s">
        <v>1304</v>
      </c>
      <c r="F547" s="26" t="s">
        <v>1305</v>
      </c>
    </row>
    <row r="548" spans="1:6" hidden="1" x14ac:dyDescent="0.35">
      <c r="A548" s="25" t="s">
        <v>610</v>
      </c>
      <c r="B548" s="26" t="s">
        <v>611</v>
      </c>
      <c r="C548" s="26" t="s">
        <v>611</v>
      </c>
      <c r="D548" s="26" t="s">
        <v>1306</v>
      </c>
      <c r="E548" s="26" t="s">
        <v>1307</v>
      </c>
      <c r="F548" s="26" t="s">
        <v>1308</v>
      </c>
    </row>
    <row r="549" spans="1:6" hidden="1" x14ac:dyDescent="0.35">
      <c r="A549" s="25" t="s">
        <v>610</v>
      </c>
      <c r="B549" s="26" t="s">
        <v>611</v>
      </c>
      <c r="C549" s="26" t="s">
        <v>612</v>
      </c>
      <c r="D549" s="26" t="s">
        <v>1306</v>
      </c>
      <c r="E549" s="26" t="s">
        <v>1307</v>
      </c>
      <c r="F549" s="26" t="s">
        <v>1309</v>
      </c>
    </row>
    <row r="550" spans="1:6" hidden="1" x14ac:dyDescent="0.35">
      <c r="A550" s="25" t="s">
        <v>610</v>
      </c>
      <c r="B550" s="26" t="s">
        <v>613</v>
      </c>
      <c r="C550" s="26" t="s">
        <v>613</v>
      </c>
      <c r="D550" s="26" t="s">
        <v>1306</v>
      </c>
      <c r="E550" s="26" t="s">
        <v>1310</v>
      </c>
      <c r="F550" s="26" t="s">
        <v>1311</v>
      </c>
    </row>
    <row r="551" spans="1:6" hidden="1" x14ac:dyDescent="0.35">
      <c r="A551" s="25" t="s">
        <v>610</v>
      </c>
      <c r="B551" s="26" t="s">
        <v>613</v>
      </c>
      <c r="C551" s="26" t="s">
        <v>614</v>
      </c>
      <c r="D551" s="26" t="s">
        <v>1306</v>
      </c>
      <c r="E551" s="26" t="s">
        <v>1310</v>
      </c>
      <c r="F551" s="26" t="s">
        <v>1312</v>
      </c>
    </row>
    <row r="552" spans="1:6" hidden="1" x14ac:dyDescent="0.35">
      <c r="A552" s="25" t="s">
        <v>610</v>
      </c>
      <c r="B552" s="26" t="s">
        <v>615</v>
      </c>
      <c r="C552" s="26" t="s">
        <v>615</v>
      </c>
      <c r="D552" s="26" t="s">
        <v>1306</v>
      </c>
      <c r="E552" s="26" t="s">
        <v>1313</v>
      </c>
      <c r="F552" s="26" t="s">
        <v>1314</v>
      </c>
    </row>
    <row r="553" spans="1:6" hidden="1" x14ac:dyDescent="0.35">
      <c r="A553" s="25" t="s">
        <v>610</v>
      </c>
      <c r="B553" s="26" t="s">
        <v>615</v>
      </c>
      <c r="C553" s="26" t="s">
        <v>616</v>
      </c>
      <c r="D553" s="26" t="s">
        <v>1306</v>
      </c>
      <c r="E553" s="26" t="s">
        <v>1313</v>
      </c>
      <c r="F553" s="26" t="s">
        <v>1315</v>
      </c>
    </row>
    <row r="554" spans="1:6" hidden="1" x14ac:dyDescent="0.35">
      <c r="A554" s="25" t="s">
        <v>610</v>
      </c>
      <c r="B554" s="26" t="s">
        <v>615</v>
      </c>
      <c r="C554" s="26" t="s">
        <v>617</v>
      </c>
      <c r="D554" s="26" t="s">
        <v>1306</v>
      </c>
      <c r="E554" s="26" t="s">
        <v>1313</v>
      </c>
      <c r="F554" s="26" t="s">
        <v>1316</v>
      </c>
    </row>
    <row r="555" spans="1:6" hidden="1" x14ac:dyDescent="0.35">
      <c r="A555" s="25" t="s">
        <v>610</v>
      </c>
      <c r="B555" s="26" t="s">
        <v>618</v>
      </c>
      <c r="C555" s="26" t="s">
        <v>618</v>
      </c>
      <c r="D555" s="26" t="s">
        <v>1306</v>
      </c>
      <c r="E555" s="26" t="s">
        <v>1317</v>
      </c>
      <c r="F555" s="26" t="s">
        <v>1318</v>
      </c>
    </row>
    <row r="556" spans="1:6" hidden="1" x14ac:dyDescent="0.35">
      <c r="A556" s="25" t="s">
        <v>610</v>
      </c>
      <c r="B556" s="26" t="s">
        <v>618</v>
      </c>
      <c r="C556" s="26" t="s">
        <v>619</v>
      </c>
      <c r="D556" s="26" t="s">
        <v>1306</v>
      </c>
      <c r="E556" s="26" t="s">
        <v>1317</v>
      </c>
      <c r="F556" s="26" t="s">
        <v>1319</v>
      </c>
    </row>
    <row r="557" spans="1:6" hidden="1" x14ac:dyDescent="0.35">
      <c r="A557" s="25" t="s">
        <v>610</v>
      </c>
      <c r="B557" s="26" t="s">
        <v>620</v>
      </c>
      <c r="C557" s="26" t="s">
        <v>620</v>
      </c>
      <c r="D557" s="26" t="s">
        <v>1306</v>
      </c>
      <c r="E557" s="26" t="s">
        <v>1320</v>
      </c>
      <c r="F557" s="26" t="s">
        <v>1321</v>
      </c>
    </row>
    <row r="558" spans="1:6" hidden="1" x14ac:dyDescent="0.35">
      <c r="A558" s="25" t="s">
        <v>610</v>
      </c>
      <c r="B558" s="26" t="s">
        <v>620</v>
      </c>
      <c r="C558" s="26" t="s">
        <v>621</v>
      </c>
      <c r="D558" s="26" t="s">
        <v>1306</v>
      </c>
      <c r="E558" s="26" t="s">
        <v>1320</v>
      </c>
      <c r="F558" s="26" t="s">
        <v>1322</v>
      </c>
    </row>
    <row r="559" spans="1:6" hidden="1" x14ac:dyDescent="0.35">
      <c r="A559" s="25" t="s">
        <v>610</v>
      </c>
      <c r="B559" s="26" t="s">
        <v>622</v>
      </c>
      <c r="C559" s="26" t="s">
        <v>622</v>
      </c>
      <c r="D559" s="26" t="s">
        <v>1306</v>
      </c>
      <c r="E559" s="26" t="s">
        <v>1323</v>
      </c>
      <c r="F559" s="26" t="s">
        <v>1324</v>
      </c>
    </row>
  </sheetData>
  <autoFilter ref="A1:F559" xr:uid="{00000000-0009-0000-0000-000006000000}">
    <filterColumn colId="1">
      <filters>
        <filter val="Beni"/>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E013B-9EC1-437B-87C7-EAAFECD9CC50}">
  <dimension ref="A1:AZ1219"/>
  <sheetViews>
    <sheetView topLeftCell="AQ1" zoomScale="70" zoomScaleNormal="70" workbookViewId="0">
      <selection activeCell="AX8" sqref="AX8"/>
    </sheetView>
  </sheetViews>
  <sheetFormatPr defaultRowHeight="14.5" x14ac:dyDescent="0.35"/>
  <cols>
    <col min="1" max="1" width="18.08984375" customWidth="1"/>
    <col min="2" max="2" width="29.6328125" customWidth="1"/>
    <col min="3" max="3" width="32.90625" customWidth="1"/>
    <col min="4" max="4" width="22" bestFit="1" customWidth="1"/>
    <col min="5" max="5" width="4.81640625" customWidth="1"/>
    <col min="6" max="6" width="10.7265625" customWidth="1"/>
    <col min="7" max="7" width="4.81640625" customWidth="1"/>
    <col min="8" max="8" width="22" bestFit="1" customWidth="1"/>
    <col min="9" max="9" width="4.81640625" customWidth="1"/>
    <col min="10" max="10" width="48.81640625" bestFit="1" customWidth="1"/>
    <col min="11" max="11" width="4.453125" customWidth="1"/>
    <col min="12" max="12" width="34.08984375" customWidth="1"/>
    <col min="13" max="13" width="25.54296875" customWidth="1"/>
    <col min="14" max="14" width="4.453125" customWidth="1"/>
    <col min="15" max="15" width="69.7265625" style="51" bestFit="1" customWidth="1"/>
    <col min="16" max="16" width="69.7265625" bestFit="1" customWidth="1"/>
    <col min="17" max="17" width="4.453125" customWidth="1"/>
    <col min="18" max="18" width="69.7265625" bestFit="1" customWidth="1"/>
    <col min="19" max="19" width="56.54296875" bestFit="1" customWidth="1"/>
    <col min="20" max="20" width="4.453125" customWidth="1"/>
    <col min="21" max="21" width="12.81640625" customWidth="1"/>
    <col min="22" max="22" width="4.453125" customWidth="1"/>
    <col min="23" max="23" width="40.90625" bestFit="1" customWidth="1"/>
    <col min="24" max="24" width="4.453125" customWidth="1"/>
    <col min="25" max="25" width="18.08984375" style="78" customWidth="1"/>
    <col min="26" max="26" width="13.81640625" style="78" customWidth="1"/>
    <col min="27" max="27" width="17.36328125" style="78" customWidth="1"/>
    <col min="28" max="28" width="4.453125" customWidth="1"/>
    <col min="29" max="29" width="23.81640625" bestFit="1" customWidth="1"/>
    <col min="30" max="30" width="4.453125" customWidth="1"/>
    <col min="31" max="31" width="88.36328125" style="51" bestFit="1" customWidth="1"/>
    <col min="32" max="32" width="36.7265625" bestFit="1" customWidth="1"/>
    <col min="33" max="33" width="4.453125" customWidth="1"/>
    <col min="34" max="34" width="18" bestFit="1" customWidth="1"/>
    <col min="35" max="35" width="4.453125" customWidth="1"/>
    <col min="36" max="36" width="23.54296875" customWidth="1"/>
    <col min="37" max="37" width="4.453125" customWidth="1"/>
    <col min="38" max="38" width="13" customWidth="1"/>
    <col min="39" max="39" width="4.453125" customWidth="1"/>
    <col min="40" max="40" width="18.453125" bestFit="1" customWidth="1"/>
    <col min="41" max="41" width="4.453125" customWidth="1"/>
    <col min="42" max="42" width="88.81640625" bestFit="1" customWidth="1"/>
    <col min="43" max="43" width="4.453125" customWidth="1"/>
    <col min="44" max="44" width="43.54296875" bestFit="1" customWidth="1"/>
    <col min="45" max="45" width="18" bestFit="1" customWidth="1"/>
    <col min="46" max="46" width="4.453125" customWidth="1"/>
    <col min="47" max="47" width="43.1796875" bestFit="1" customWidth="1"/>
    <col min="48" max="48" width="18" bestFit="1" customWidth="1"/>
    <col min="49" max="49" width="4.453125" customWidth="1"/>
    <col min="50" max="50" width="24.1796875" bestFit="1" customWidth="1"/>
    <col min="51" max="51" width="4.453125" customWidth="1"/>
    <col min="52" max="52" width="13.08984375" customWidth="1"/>
  </cols>
  <sheetData>
    <row r="1" spans="1:52" x14ac:dyDescent="0.35">
      <c r="A1" s="84" t="s">
        <v>1330</v>
      </c>
      <c r="B1" s="84" t="s">
        <v>1331</v>
      </c>
      <c r="C1" s="84" t="s">
        <v>3582</v>
      </c>
      <c r="D1" s="84" t="s">
        <v>3583</v>
      </c>
      <c r="E1" s="49"/>
      <c r="F1" s="60" t="s">
        <v>1325</v>
      </c>
      <c r="G1" s="49"/>
      <c r="H1" s="76" t="s">
        <v>3</v>
      </c>
      <c r="I1" s="49"/>
      <c r="J1" s="76" t="s">
        <v>1326</v>
      </c>
      <c r="K1" s="49"/>
      <c r="L1" s="76" t="s">
        <v>3609</v>
      </c>
      <c r="M1" s="76" t="s">
        <v>22</v>
      </c>
      <c r="N1" s="49"/>
      <c r="O1" s="87" t="s">
        <v>3609</v>
      </c>
      <c r="P1" s="88" t="s">
        <v>1327</v>
      </c>
      <c r="Q1" s="49"/>
      <c r="R1" s="76" t="s">
        <v>1327</v>
      </c>
      <c r="S1" s="88" t="s">
        <v>1328</v>
      </c>
      <c r="T1" s="49"/>
      <c r="U1" s="91" t="s">
        <v>3610</v>
      </c>
      <c r="V1" s="49"/>
      <c r="W1" s="76" t="s">
        <v>1329</v>
      </c>
      <c r="X1" s="49"/>
      <c r="Y1" s="64" t="s">
        <v>1330</v>
      </c>
      <c r="Z1" s="67" t="s">
        <v>1331</v>
      </c>
      <c r="AA1" s="76" t="s">
        <v>3655</v>
      </c>
      <c r="AB1" s="49"/>
      <c r="AC1" s="84" t="s">
        <v>3615</v>
      </c>
      <c r="AD1" s="49"/>
      <c r="AE1" s="84" t="s">
        <v>3636</v>
      </c>
      <c r="AF1" s="84" t="s">
        <v>3611</v>
      </c>
      <c r="AG1" s="49"/>
      <c r="AH1" s="84" t="s">
        <v>3620</v>
      </c>
      <c r="AI1" s="49"/>
      <c r="AJ1" s="84" t="s">
        <v>3626</v>
      </c>
      <c r="AK1" s="49"/>
      <c r="AL1" s="84" t="s">
        <v>3661</v>
      </c>
      <c r="AM1" s="49"/>
      <c r="AN1" s="98" t="s">
        <v>3667</v>
      </c>
      <c r="AO1" s="49"/>
      <c r="AP1" s="98" t="s">
        <v>3672</v>
      </c>
      <c r="AQ1" s="49"/>
      <c r="AR1" s="105" t="s">
        <v>3682</v>
      </c>
      <c r="AS1" s="84" t="s">
        <v>3681</v>
      </c>
      <c r="AT1" s="49"/>
      <c r="AU1" s="105" t="s">
        <v>3683</v>
      </c>
      <c r="AV1" s="84" t="s">
        <v>3626</v>
      </c>
      <c r="AW1" s="49"/>
      <c r="AX1" t="s">
        <v>3861</v>
      </c>
      <c r="AY1" s="49"/>
      <c r="AZ1" t="s">
        <v>3890</v>
      </c>
    </row>
    <row r="2" spans="1:52" x14ac:dyDescent="0.35">
      <c r="A2" s="57" t="s">
        <v>1338</v>
      </c>
      <c r="B2" s="57" t="s">
        <v>1338</v>
      </c>
      <c r="C2" s="57" t="s">
        <v>1338</v>
      </c>
      <c r="D2" s="57" t="s">
        <v>3537</v>
      </c>
      <c r="E2" s="49"/>
      <c r="F2" s="61" t="s">
        <v>1332</v>
      </c>
      <c r="G2" s="49"/>
      <c r="H2" s="85" t="s">
        <v>1333</v>
      </c>
      <c r="I2" s="49"/>
      <c r="J2" s="85" t="s">
        <v>1334</v>
      </c>
      <c r="K2" s="49"/>
      <c r="L2" s="85" t="s">
        <v>1335</v>
      </c>
      <c r="M2" s="85" t="s">
        <v>49</v>
      </c>
      <c r="N2" s="49"/>
      <c r="O2" s="85" t="s">
        <v>1335</v>
      </c>
      <c r="P2" s="65" t="s">
        <v>1336</v>
      </c>
      <c r="Q2" s="49"/>
      <c r="R2" s="85" t="s">
        <v>1336</v>
      </c>
      <c r="S2" s="65" t="s">
        <v>3674</v>
      </c>
      <c r="T2" s="49"/>
      <c r="U2" s="89">
        <v>1</v>
      </c>
      <c r="V2" s="49"/>
      <c r="W2" s="85" t="s">
        <v>1343</v>
      </c>
      <c r="X2" s="49"/>
      <c r="Y2" s="66" t="s">
        <v>1338</v>
      </c>
      <c r="Z2" s="69" t="s">
        <v>1338</v>
      </c>
      <c r="AA2" s="77" t="s">
        <v>3656</v>
      </c>
      <c r="AB2" s="49"/>
      <c r="AC2" s="57" t="s">
        <v>3854</v>
      </c>
      <c r="AD2" s="49"/>
      <c r="AE2" s="57" t="s">
        <v>1335</v>
      </c>
      <c r="AF2" s="57" t="s">
        <v>1346</v>
      </c>
      <c r="AG2" s="49"/>
      <c r="AH2" s="57" t="s">
        <v>3621</v>
      </c>
      <c r="AI2" s="49"/>
      <c r="AJ2" s="57" t="s">
        <v>3627</v>
      </c>
      <c r="AK2" s="49"/>
      <c r="AL2" s="92">
        <v>0.05</v>
      </c>
      <c r="AM2" s="49"/>
      <c r="AN2" s="96" t="s">
        <v>3852</v>
      </c>
      <c r="AO2" s="49"/>
      <c r="AP2" s="100" t="s">
        <v>1336</v>
      </c>
      <c r="AQ2" s="49"/>
      <c r="AR2" s="103" t="s">
        <v>3698</v>
      </c>
      <c r="AS2" s="96" t="s">
        <v>3621</v>
      </c>
      <c r="AT2" s="49"/>
      <c r="AU2" s="103" t="s">
        <v>3699</v>
      </c>
      <c r="AV2" s="57" t="s">
        <v>3627</v>
      </c>
      <c r="AW2" s="49"/>
      <c r="AX2" t="s">
        <v>3865</v>
      </c>
      <c r="AY2" s="49"/>
      <c r="AZ2" t="s">
        <v>3891</v>
      </c>
    </row>
    <row r="3" spans="1:52" x14ac:dyDescent="0.35">
      <c r="A3" s="58" t="s">
        <v>1539</v>
      </c>
      <c r="B3" s="58" t="s">
        <v>1540</v>
      </c>
      <c r="C3" s="58" t="s">
        <v>3538</v>
      </c>
      <c r="D3" s="58" t="s">
        <v>3539</v>
      </c>
      <c r="E3" s="49"/>
      <c r="F3" s="62" t="s">
        <v>1339</v>
      </c>
      <c r="G3" s="49"/>
      <c r="H3" s="86" t="s">
        <v>1340</v>
      </c>
      <c r="I3" s="49"/>
      <c r="J3" s="86" t="s">
        <v>1341</v>
      </c>
      <c r="K3" s="49"/>
      <c r="L3" s="86" t="s">
        <v>1342</v>
      </c>
      <c r="M3" s="86" t="s">
        <v>49</v>
      </c>
      <c r="N3" s="49"/>
      <c r="O3" s="86" t="s">
        <v>1335</v>
      </c>
      <c r="P3" s="66" t="s">
        <v>1351</v>
      </c>
      <c r="Q3" s="49"/>
      <c r="R3" s="86" t="s">
        <v>1336</v>
      </c>
      <c r="S3" s="66" t="s">
        <v>3670</v>
      </c>
      <c r="T3" s="49"/>
      <c r="U3" s="90">
        <v>2</v>
      </c>
      <c r="V3" s="49"/>
      <c r="W3" s="86" t="s">
        <v>1352</v>
      </c>
      <c r="X3" s="49"/>
      <c r="Y3" s="65" t="s">
        <v>1344</v>
      </c>
      <c r="Z3" s="68" t="s">
        <v>1345</v>
      </c>
      <c r="AA3" s="77" t="s">
        <v>3656</v>
      </c>
      <c r="AB3" s="49"/>
      <c r="AC3" s="58" t="s">
        <v>3615</v>
      </c>
      <c r="AD3" s="49"/>
      <c r="AE3" s="57" t="s">
        <v>1342</v>
      </c>
      <c r="AF3" s="57" t="s">
        <v>3617</v>
      </c>
      <c r="AG3" s="49"/>
      <c r="AH3" s="58" t="s">
        <v>3622</v>
      </c>
      <c r="AI3" s="49"/>
      <c r="AJ3" s="58" t="s">
        <v>3628</v>
      </c>
      <c r="AK3" s="49"/>
      <c r="AL3" s="93">
        <v>0.1</v>
      </c>
      <c r="AM3" s="49"/>
      <c r="AN3" s="97" t="s">
        <v>3853</v>
      </c>
      <c r="AO3" s="49"/>
      <c r="AP3" s="100" t="s">
        <v>1350</v>
      </c>
      <c r="AQ3" s="49"/>
      <c r="AR3" s="103" t="s">
        <v>3698</v>
      </c>
      <c r="AS3" s="97" t="s">
        <v>3622</v>
      </c>
      <c r="AT3" s="49"/>
      <c r="AU3" s="103" t="s">
        <v>3699</v>
      </c>
      <c r="AV3" s="57" t="s">
        <v>3628</v>
      </c>
      <c r="AW3" s="49"/>
      <c r="AX3" t="s">
        <v>3866</v>
      </c>
      <c r="AY3" s="49"/>
      <c r="AZ3" t="s">
        <v>3892</v>
      </c>
    </row>
    <row r="4" spans="1:52" x14ac:dyDescent="0.35">
      <c r="A4" s="57" t="s">
        <v>1608</v>
      </c>
      <c r="B4" s="57" t="s">
        <v>1609</v>
      </c>
      <c r="C4" s="57" t="s">
        <v>3540</v>
      </c>
      <c r="D4" s="57" t="s">
        <v>3539</v>
      </c>
      <c r="E4" s="49"/>
      <c r="G4" s="49"/>
      <c r="H4" s="85" t="s">
        <v>1347</v>
      </c>
      <c r="I4" s="49"/>
      <c r="J4" s="85" t="s">
        <v>1348</v>
      </c>
      <c r="K4" s="49"/>
      <c r="L4" s="85" t="s">
        <v>1349</v>
      </c>
      <c r="M4" s="85" t="s">
        <v>53</v>
      </c>
      <c r="N4" s="49"/>
      <c r="O4" s="85" t="s">
        <v>1342</v>
      </c>
      <c r="P4" s="65" t="s">
        <v>1350</v>
      </c>
      <c r="Q4" s="49"/>
      <c r="R4" s="85" t="s">
        <v>1336</v>
      </c>
      <c r="S4" s="65" t="s">
        <v>1351</v>
      </c>
      <c r="T4" s="49"/>
      <c r="U4" s="89">
        <v>3</v>
      </c>
      <c r="V4" s="49"/>
      <c r="W4" s="85" t="s">
        <v>1358</v>
      </c>
      <c r="X4" s="49"/>
      <c r="Y4" s="65" t="s">
        <v>1353</v>
      </c>
      <c r="Z4" s="61" t="s">
        <v>1354</v>
      </c>
      <c r="AA4" s="77" t="s">
        <v>3656</v>
      </c>
      <c r="AB4" s="49"/>
      <c r="AC4" s="57" t="s">
        <v>3855</v>
      </c>
      <c r="AD4" s="49"/>
      <c r="AE4" s="58" t="s">
        <v>1342</v>
      </c>
      <c r="AF4" s="58" t="s">
        <v>3618</v>
      </c>
      <c r="AG4" s="49"/>
      <c r="AH4" s="57" t="s">
        <v>3623</v>
      </c>
      <c r="AI4" s="49"/>
      <c r="AJ4" s="57" t="s">
        <v>3629</v>
      </c>
      <c r="AK4" s="49"/>
      <c r="AL4" s="92">
        <v>0.15</v>
      </c>
      <c r="AM4" s="49"/>
      <c r="AO4" s="49"/>
      <c r="AP4" s="101" t="s">
        <v>1362</v>
      </c>
      <c r="AQ4" s="49"/>
      <c r="AR4" s="103" t="s">
        <v>3701</v>
      </c>
      <c r="AS4" s="96" t="s">
        <v>3621</v>
      </c>
      <c r="AT4" s="49"/>
      <c r="AU4" s="103" t="s">
        <v>3699</v>
      </c>
      <c r="AV4" s="57" t="s">
        <v>3629</v>
      </c>
      <c r="AW4" s="49"/>
      <c r="AX4" t="s">
        <v>3867</v>
      </c>
      <c r="AY4" s="49"/>
      <c r="AZ4" t="s">
        <v>3893</v>
      </c>
    </row>
    <row r="5" spans="1:52" x14ac:dyDescent="0.35">
      <c r="A5" s="57" t="s">
        <v>1690</v>
      </c>
      <c r="B5" s="57" t="s">
        <v>1691</v>
      </c>
      <c r="C5" s="57" t="s">
        <v>3551</v>
      </c>
      <c r="D5" s="57" t="s">
        <v>3543</v>
      </c>
      <c r="E5" s="49"/>
      <c r="G5" s="49"/>
      <c r="H5" s="86" t="s">
        <v>1355</v>
      </c>
      <c r="I5" s="49"/>
      <c r="J5" s="86" t="s">
        <v>1356</v>
      </c>
      <c r="K5" s="49"/>
      <c r="L5" s="86" t="s">
        <v>1357</v>
      </c>
      <c r="M5" s="86" t="s">
        <v>53</v>
      </c>
      <c r="N5" s="49"/>
      <c r="O5" s="86" t="s">
        <v>1342</v>
      </c>
      <c r="P5" s="66" t="s">
        <v>1351</v>
      </c>
      <c r="Q5" s="49"/>
      <c r="R5" s="65" t="s">
        <v>1350</v>
      </c>
      <c r="S5" s="65" t="s">
        <v>3898</v>
      </c>
      <c r="T5" s="49"/>
      <c r="U5" s="90">
        <v>4</v>
      </c>
      <c r="V5" s="49"/>
      <c r="W5" s="86" t="s">
        <v>1363</v>
      </c>
      <c r="X5" s="49"/>
      <c r="Y5" s="65" t="s">
        <v>1359</v>
      </c>
      <c r="Z5" s="61" t="s">
        <v>1360</v>
      </c>
      <c r="AA5" s="77" t="s">
        <v>1340</v>
      </c>
      <c r="AB5" s="49"/>
      <c r="AC5" s="58" t="s">
        <v>3856</v>
      </c>
      <c r="AD5" s="49"/>
      <c r="AE5" s="58" t="s">
        <v>1349</v>
      </c>
      <c r="AF5" s="58" t="s">
        <v>1346</v>
      </c>
      <c r="AG5" s="49"/>
      <c r="AH5" s="58" t="s">
        <v>3624</v>
      </c>
      <c r="AI5" s="49"/>
      <c r="AJ5" s="58" t="s">
        <v>3630</v>
      </c>
      <c r="AK5" s="49"/>
      <c r="AL5" s="92">
        <v>0.2</v>
      </c>
      <c r="AM5" s="49"/>
      <c r="AO5" s="49"/>
      <c r="AP5" s="101" t="s">
        <v>3675</v>
      </c>
      <c r="AQ5" s="49"/>
      <c r="AR5" s="103" t="s">
        <v>3701</v>
      </c>
      <c r="AS5" s="97" t="s">
        <v>3622</v>
      </c>
      <c r="AT5" s="49"/>
      <c r="AU5" s="103" t="s">
        <v>3699</v>
      </c>
      <c r="AV5" s="57" t="s">
        <v>3630</v>
      </c>
      <c r="AW5" s="49"/>
      <c r="AX5" t="s">
        <v>3862</v>
      </c>
      <c r="AY5" s="49"/>
    </row>
    <row r="6" spans="1:52" x14ac:dyDescent="0.35">
      <c r="A6" s="57" t="s">
        <v>1678</v>
      </c>
      <c r="B6" s="57" t="s">
        <v>1679</v>
      </c>
      <c r="C6" s="57" t="s">
        <v>3545</v>
      </c>
      <c r="D6" s="57" t="s">
        <v>3543</v>
      </c>
      <c r="E6" s="49"/>
      <c r="G6" s="49"/>
      <c r="H6" s="85" t="s">
        <v>1361</v>
      </c>
      <c r="I6" s="49"/>
      <c r="K6" s="49"/>
      <c r="L6" s="86" t="s">
        <v>55</v>
      </c>
      <c r="M6" s="86" t="s">
        <v>54</v>
      </c>
      <c r="N6" s="49"/>
      <c r="O6" s="85" t="s">
        <v>1349</v>
      </c>
      <c r="P6" s="65" t="s">
        <v>1362</v>
      </c>
      <c r="Q6" s="49"/>
      <c r="R6" s="85" t="s">
        <v>1350</v>
      </c>
      <c r="S6" s="66" t="s">
        <v>3670</v>
      </c>
      <c r="T6" s="49"/>
      <c r="U6" s="89">
        <v>5</v>
      </c>
      <c r="V6" s="49"/>
      <c r="W6" s="85"/>
      <c r="X6" s="49"/>
      <c r="Y6" s="65" t="s">
        <v>1364</v>
      </c>
      <c r="Z6" s="61" t="s">
        <v>1365</v>
      </c>
      <c r="AA6" s="77" t="s">
        <v>3656</v>
      </c>
      <c r="AB6" s="49"/>
      <c r="AC6" s="57" t="s">
        <v>1383</v>
      </c>
      <c r="AD6" s="49"/>
      <c r="AE6" s="57" t="s">
        <v>1349</v>
      </c>
      <c r="AF6" s="57" t="s">
        <v>3617</v>
      </c>
      <c r="AG6" s="49"/>
      <c r="AH6" s="57" t="s">
        <v>3625</v>
      </c>
      <c r="AI6" s="49"/>
      <c r="AJ6" s="57" t="s">
        <v>3631</v>
      </c>
      <c r="AK6" s="49"/>
      <c r="AL6" s="93">
        <v>0.25</v>
      </c>
      <c r="AM6" s="49"/>
      <c r="AO6" s="49"/>
      <c r="AP6" s="100" t="s">
        <v>3676</v>
      </c>
      <c r="AQ6" s="49"/>
      <c r="AR6" s="103" t="s">
        <v>3701</v>
      </c>
      <c r="AS6" s="96" t="s">
        <v>3623</v>
      </c>
      <c r="AT6" s="49"/>
      <c r="AU6" s="103" t="s">
        <v>3699</v>
      </c>
      <c r="AV6" s="57" t="s">
        <v>3631</v>
      </c>
      <c r="AW6" s="49"/>
      <c r="AX6" t="s">
        <v>3863</v>
      </c>
      <c r="AY6" s="49"/>
    </row>
    <row r="7" spans="1:52" x14ac:dyDescent="0.35">
      <c r="A7" s="58" t="s">
        <v>1676</v>
      </c>
      <c r="B7" s="58" t="s">
        <v>1677</v>
      </c>
      <c r="C7" s="58" t="s">
        <v>3544</v>
      </c>
      <c r="D7" s="58" t="s">
        <v>3543</v>
      </c>
      <c r="E7" s="49"/>
      <c r="G7" s="49"/>
      <c r="H7" s="86" t="s">
        <v>1366</v>
      </c>
      <c r="I7" s="49"/>
      <c r="K7" s="49"/>
      <c r="L7" s="86"/>
      <c r="M7" s="86"/>
      <c r="N7" s="49"/>
      <c r="O7" s="86" t="s">
        <v>1349</v>
      </c>
      <c r="P7" s="66" t="s">
        <v>1351</v>
      </c>
      <c r="Q7" s="49"/>
      <c r="R7" s="86" t="s">
        <v>1350</v>
      </c>
      <c r="S7" s="65" t="s">
        <v>1351</v>
      </c>
      <c r="T7" s="49"/>
      <c r="U7" s="58" t="s">
        <v>3616</v>
      </c>
      <c r="V7" s="49"/>
      <c r="X7" s="49"/>
      <c r="Y7" s="65" t="s">
        <v>1367</v>
      </c>
      <c r="Z7" s="61" t="s">
        <v>1368</v>
      </c>
      <c r="AA7" s="77" t="s">
        <v>3656</v>
      </c>
      <c r="AB7" s="49"/>
      <c r="AD7" s="49"/>
      <c r="AE7" s="58" t="s">
        <v>1349</v>
      </c>
      <c r="AF7" s="58" t="s">
        <v>3618</v>
      </c>
      <c r="AG7" s="49"/>
      <c r="AI7" s="49"/>
      <c r="AJ7" s="58" t="s">
        <v>3632</v>
      </c>
      <c r="AK7" s="49"/>
      <c r="AL7" s="92">
        <v>0.3</v>
      </c>
      <c r="AM7" s="49"/>
      <c r="AO7" s="49"/>
      <c r="AP7" s="101" t="s">
        <v>3677</v>
      </c>
      <c r="AQ7" s="49"/>
      <c r="AR7" s="103" t="s">
        <v>3704</v>
      </c>
      <c r="AS7" s="57" t="s">
        <v>3624</v>
      </c>
      <c r="AT7" s="49"/>
      <c r="AU7" s="103" t="s">
        <v>3699</v>
      </c>
      <c r="AV7" s="57" t="s">
        <v>3632</v>
      </c>
      <c r="AW7" s="49"/>
      <c r="AX7" t="s">
        <v>3864</v>
      </c>
      <c r="AY7" s="49"/>
    </row>
    <row r="8" spans="1:52" x14ac:dyDescent="0.35">
      <c r="A8" s="57" t="s">
        <v>1684</v>
      </c>
      <c r="B8" s="57" t="s">
        <v>1685</v>
      </c>
      <c r="C8" s="57" t="s">
        <v>3548</v>
      </c>
      <c r="D8" s="57" t="s">
        <v>3543</v>
      </c>
      <c r="E8" s="49"/>
      <c r="G8" s="49"/>
      <c r="I8" s="49"/>
      <c r="K8" s="49"/>
      <c r="N8" s="49"/>
      <c r="O8" s="85" t="s">
        <v>1357</v>
      </c>
      <c r="P8" s="65" t="s">
        <v>3675</v>
      </c>
      <c r="Q8" s="49"/>
      <c r="R8" s="65" t="s">
        <v>1362</v>
      </c>
      <c r="S8" s="65" t="s">
        <v>3669</v>
      </c>
      <c r="T8" s="49"/>
      <c r="V8" s="49"/>
      <c r="X8" s="49"/>
      <c r="Y8" s="65" t="s">
        <v>1370</v>
      </c>
      <c r="Z8" s="61" t="s">
        <v>1371</v>
      </c>
      <c r="AA8" s="77" t="s">
        <v>3656</v>
      </c>
      <c r="AB8" s="49"/>
      <c r="AD8" s="49"/>
      <c r="AE8" s="58" t="s">
        <v>1357</v>
      </c>
      <c r="AF8" s="58" t="s">
        <v>1346</v>
      </c>
      <c r="AG8" s="49"/>
      <c r="AI8" s="49"/>
      <c r="AJ8" s="57" t="s">
        <v>3633</v>
      </c>
      <c r="AK8" s="49"/>
      <c r="AL8" s="92">
        <v>0.35</v>
      </c>
      <c r="AM8" s="49"/>
      <c r="AO8" s="49"/>
      <c r="AP8" s="100" t="s">
        <v>3678</v>
      </c>
      <c r="AQ8" s="49"/>
      <c r="AR8" s="103" t="s">
        <v>3705</v>
      </c>
      <c r="AS8" s="97" t="s">
        <v>3621</v>
      </c>
      <c r="AT8" s="49"/>
      <c r="AU8" s="103" t="s">
        <v>3699</v>
      </c>
      <c r="AV8" s="57" t="s">
        <v>3633</v>
      </c>
      <c r="AW8" s="49"/>
      <c r="AX8" t="s">
        <v>3900</v>
      </c>
      <c r="AY8" s="49"/>
    </row>
    <row r="9" spans="1:52" x14ac:dyDescent="0.35">
      <c r="A9" s="57" t="s">
        <v>1674</v>
      </c>
      <c r="B9" s="57" t="s">
        <v>1675</v>
      </c>
      <c r="C9" s="57" t="s">
        <v>3542</v>
      </c>
      <c r="D9" s="57" t="s">
        <v>3543</v>
      </c>
      <c r="E9" s="49"/>
      <c r="G9" s="49"/>
      <c r="I9" s="49"/>
      <c r="K9" s="49"/>
      <c r="N9" s="49"/>
      <c r="O9" s="86" t="s">
        <v>1357</v>
      </c>
      <c r="P9" s="65" t="s">
        <v>3676</v>
      </c>
      <c r="Q9" s="49"/>
      <c r="R9" s="65" t="s">
        <v>1362</v>
      </c>
      <c r="S9" s="66" t="s">
        <v>3670</v>
      </c>
      <c r="T9" s="49"/>
      <c r="V9" s="49"/>
      <c r="X9" s="49"/>
      <c r="Y9" s="66" t="s">
        <v>1372</v>
      </c>
      <c r="Z9" s="63" t="s">
        <v>1373</v>
      </c>
      <c r="AA9" s="77" t="s">
        <v>3656</v>
      </c>
      <c r="AB9" s="49"/>
      <c r="AD9" s="49"/>
      <c r="AE9" s="57" t="s">
        <v>1357</v>
      </c>
      <c r="AF9" s="57" t="s">
        <v>3617</v>
      </c>
      <c r="AG9" s="49"/>
      <c r="AI9" s="49"/>
      <c r="AJ9" s="58" t="s">
        <v>3634</v>
      </c>
      <c r="AK9" s="49"/>
      <c r="AL9" s="93">
        <v>0.4</v>
      </c>
      <c r="AM9" s="49"/>
      <c r="AO9" s="49"/>
      <c r="AP9" s="101" t="s">
        <v>3679</v>
      </c>
      <c r="AQ9" s="49"/>
      <c r="AR9" s="103" t="s">
        <v>3705</v>
      </c>
      <c r="AS9" s="96" t="s">
        <v>3622</v>
      </c>
      <c r="AT9" s="49"/>
      <c r="AU9" s="103" t="s">
        <v>3699</v>
      </c>
      <c r="AV9" s="57" t="s">
        <v>3634</v>
      </c>
      <c r="AW9" s="49"/>
      <c r="AX9" t="s">
        <v>51</v>
      </c>
      <c r="AY9" s="49"/>
    </row>
    <row r="10" spans="1:52" x14ac:dyDescent="0.35">
      <c r="A10" s="57" t="s">
        <v>1701</v>
      </c>
      <c r="B10" s="57" t="s">
        <v>1702</v>
      </c>
      <c r="C10" s="57" t="s">
        <v>3556</v>
      </c>
      <c r="D10" s="57" t="s">
        <v>3543</v>
      </c>
      <c r="E10" s="49"/>
      <c r="G10" s="49"/>
      <c r="I10" s="49"/>
      <c r="K10" s="49"/>
      <c r="N10" s="49"/>
      <c r="O10" s="85" t="s">
        <v>1357</v>
      </c>
      <c r="P10" s="65" t="s">
        <v>3677</v>
      </c>
      <c r="Q10" s="49"/>
      <c r="R10" s="65" t="s">
        <v>1362</v>
      </c>
      <c r="S10" s="65" t="s">
        <v>1351</v>
      </c>
      <c r="T10" s="49"/>
      <c r="V10" s="49"/>
      <c r="X10" s="49"/>
      <c r="Y10" s="65" t="s">
        <v>1374</v>
      </c>
      <c r="Z10" s="61" t="s">
        <v>1375</v>
      </c>
      <c r="AA10" s="77" t="s">
        <v>1340</v>
      </c>
      <c r="AB10" s="49"/>
      <c r="AD10" s="49"/>
      <c r="AE10" s="58" t="s">
        <v>1357</v>
      </c>
      <c r="AF10" s="58" t="s">
        <v>3618</v>
      </c>
      <c r="AG10" s="49"/>
      <c r="AI10" s="49"/>
      <c r="AJ10" s="57" t="s">
        <v>1383</v>
      </c>
      <c r="AK10" s="49"/>
      <c r="AL10" s="92">
        <v>0.45</v>
      </c>
      <c r="AM10" s="49"/>
      <c r="AO10" s="49"/>
      <c r="AP10" t="s">
        <v>1351</v>
      </c>
      <c r="AQ10" s="49"/>
      <c r="AR10" s="103" t="s">
        <v>3705</v>
      </c>
      <c r="AS10" s="96" t="s">
        <v>3623</v>
      </c>
      <c r="AT10" s="49"/>
      <c r="AU10" s="103" t="s">
        <v>3699</v>
      </c>
      <c r="AV10" s="57" t="s">
        <v>1383</v>
      </c>
      <c r="AW10" s="49"/>
      <c r="AY10" s="49"/>
    </row>
    <row r="11" spans="1:52" x14ac:dyDescent="0.35">
      <c r="A11" s="57" t="s">
        <v>3605</v>
      </c>
      <c r="B11" s="57" t="s">
        <v>1696</v>
      </c>
      <c r="C11" s="57" t="s">
        <v>3606</v>
      </c>
      <c r="D11" s="57" t="s">
        <v>3543</v>
      </c>
      <c r="E11" s="49"/>
      <c r="G11" s="49"/>
      <c r="I11" s="49"/>
      <c r="K11" s="49"/>
      <c r="N11" s="49"/>
      <c r="O11" s="86" t="s">
        <v>1357</v>
      </c>
      <c r="P11" s="65" t="s">
        <v>3678</v>
      </c>
      <c r="Q11" s="49"/>
      <c r="R11" s="85" t="s">
        <v>1369</v>
      </c>
      <c r="S11" s="65" t="s">
        <v>3669</v>
      </c>
      <c r="T11" s="49"/>
      <c r="V11" s="49"/>
      <c r="X11" s="49"/>
      <c r="Y11" s="66" t="s">
        <v>1376</v>
      </c>
      <c r="Z11" s="63" t="s">
        <v>1377</v>
      </c>
      <c r="AA11" s="77" t="s">
        <v>1340</v>
      </c>
      <c r="AB11" s="49"/>
      <c r="AD11" s="49"/>
      <c r="AE11" s="57" t="s">
        <v>1357</v>
      </c>
      <c r="AF11" s="57" t="s">
        <v>3619</v>
      </c>
      <c r="AG11" s="49"/>
      <c r="AI11" s="49"/>
      <c r="AK11" s="49"/>
      <c r="AL11" s="92">
        <v>0.5</v>
      </c>
      <c r="AM11" s="49"/>
      <c r="AO11" s="49"/>
      <c r="AQ11" s="49"/>
      <c r="AR11" s="103" t="s">
        <v>3705</v>
      </c>
      <c r="AS11" s="96" t="s">
        <v>3625</v>
      </c>
      <c r="AT11" s="49"/>
      <c r="AU11" s="103" t="s">
        <v>3700</v>
      </c>
      <c r="AV11" s="57" t="s">
        <v>3627</v>
      </c>
      <c r="AW11" s="49"/>
      <c r="AY11" s="49"/>
    </row>
    <row r="12" spans="1:52" x14ac:dyDescent="0.35">
      <c r="A12" s="57" t="s">
        <v>1699</v>
      </c>
      <c r="B12" s="57" t="s">
        <v>1700</v>
      </c>
      <c r="C12" s="57" t="s">
        <v>3555</v>
      </c>
      <c r="D12" s="57" t="s">
        <v>3543</v>
      </c>
      <c r="E12" s="49"/>
      <c r="G12" s="49"/>
      <c r="I12" s="49"/>
      <c r="K12" s="49"/>
      <c r="N12" s="49"/>
      <c r="O12" s="85" t="s">
        <v>1357</v>
      </c>
      <c r="P12" s="65" t="s">
        <v>3679</v>
      </c>
      <c r="Q12" s="49"/>
      <c r="R12" s="65" t="s">
        <v>1369</v>
      </c>
      <c r="S12" s="66" t="s">
        <v>3670</v>
      </c>
      <c r="T12" s="49"/>
      <c r="V12" s="49"/>
      <c r="X12" s="49"/>
      <c r="Y12" s="65" t="s">
        <v>1378</v>
      </c>
      <c r="Z12" s="61" t="s">
        <v>1379</v>
      </c>
      <c r="AA12" s="77" t="s">
        <v>3656</v>
      </c>
      <c r="AB12" s="49"/>
      <c r="AD12" s="49"/>
      <c r="AE12" s="57" t="s">
        <v>1357</v>
      </c>
      <c r="AF12" s="57" t="s">
        <v>3857</v>
      </c>
      <c r="AG12" s="49"/>
      <c r="AI12" s="49"/>
      <c r="AK12" s="49"/>
      <c r="AL12" s="93">
        <v>0.55000000000000004</v>
      </c>
      <c r="AM12" s="49"/>
      <c r="AO12" s="49"/>
      <c r="AQ12" s="49"/>
      <c r="AR12" s="103" t="s">
        <v>3705</v>
      </c>
      <c r="AS12" s="96" t="s">
        <v>3680</v>
      </c>
      <c r="AT12" s="49"/>
      <c r="AU12" s="103" t="s">
        <v>3700</v>
      </c>
      <c r="AV12" s="57" t="s">
        <v>3628</v>
      </c>
      <c r="AW12" s="49"/>
      <c r="AY12" s="49"/>
    </row>
    <row r="13" spans="1:52" x14ac:dyDescent="0.35">
      <c r="A13" s="57" t="s">
        <v>1686</v>
      </c>
      <c r="B13" s="57" t="s">
        <v>1687</v>
      </c>
      <c r="C13" s="57" t="s">
        <v>3549</v>
      </c>
      <c r="D13" s="57" t="s">
        <v>3543</v>
      </c>
      <c r="E13" s="49"/>
      <c r="G13" s="49"/>
      <c r="I13" s="49"/>
      <c r="K13" s="49"/>
      <c r="N13" s="49"/>
      <c r="O13" s="86" t="s">
        <v>1357</v>
      </c>
      <c r="P13" s="66" t="s">
        <v>1351</v>
      </c>
      <c r="Q13" s="49"/>
      <c r="R13" s="65" t="s">
        <v>1369</v>
      </c>
      <c r="S13" s="65" t="s">
        <v>1351</v>
      </c>
      <c r="T13" s="49"/>
      <c r="V13" s="49"/>
      <c r="X13" s="49"/>
      <c r="Y13" s="65" t="s">
        <v>3715</v>
      </c>
      <c r="Z13" s="61" t="s">
        <v>3716</v>
      </c>
      <c r="AA13" s="77" t="s">
        <v>1340</v>
      </c>
      <c r="AB13" s="49"/>
      <c r="AD13" s="49"/>
      <c r="AE13" s="57" t="s">
        <v>55</v>
      </c>
      <c r="AF13" s="57" t="s">
        <v>3616</v>
      </c>
      <c r="AG13" s="49"/>
      <c r="AI13" s="49"/>
      <c r="AK13" s="49"/>
      <c r="AL13" s="92">
        <v>0.6</v>
      </c>
      <c r="AM13" s="49"/>
      <c r="AO13" s="49"/>
      <c r="AQ13" s="49"/>
      <c r="AR13" t="s">
        <v>3858</v>
      </c>
      <c r="AS13" s="97" t="s">
        <v>3621</v>
      </c>
      <c r="AT13" s="49"/>
      <c r="AU13" s="103" t="s">
        <v>3700</v>
      </c>
      <c r="AV13" s="57" t="s">
        <v>3629</v>
      </c>
      <c r="AW13" s="49"/>
      <c r="AY13" s="49"/>
    </row>
    <row r="14" spans="1:52" x14ac:dyDescent="0.35">
      <c r="A14" s="57" t="s">
        <v>1705</v>
      </c>
      <c r="B14" s="57" t="s">
        <v>1706</v>
      </c>
      <c r="C14" s="57" t="s">
        <v>3558</v>
      </c>
      <c r="D14" s="57" t="s">
        <v>3543</v>
      </c>
      <c r="E14" s="49"/>
      <c r="G14" s="49"/>
      <c r="I14" s="49"/>
      <c r="K14" s="49"/>
      <c r="N14" s="49"/>
      <c r="O14" s="85" t="s">
        <v>55</v>
      </c>
      <c r="P14" s="65" t="s">
        <v>1382</v>
      </c>
      <c r="Q14" s="49"/>
      <c r="R14" s="65" t="s">
        <v>3676</v>
      </c>
      <c r="S14" s="65" t="s">
        <v>3669</v>
      </c>
      <c r="T14" s="49"/>
      <c r="V14" s="49"/>
      <c r="X14" s="49"/>
      <c r="Y14" s="66" t="s">
        <v>1380</v>
      </c>
      <c r="Z14" s="63" t="s">
        <v>1381</v>
      </c>
      <c r="AA14" s="77" t="s">
        <v>3656</v>
      </c>
      <c r="AB14" s="49"/>
      <c r="AD14" s="49"/>
      <c r="AE14" s="57"/>
      <c r="AF14" s="57"/>
      <c r="AG14" s="49"/>
      <c r="AI14" s="49"/>
      <c r="AK14" s="49"/>
      <c r="AL14" s="92">
        <v>0.65</v>
      </c>
      <c r="AM14" s="49"/>
      <c r="AO14" s="49"/>
      <c r="AQ14" s="49"/>
      <c r="AR14" t="s">
        <v>3858</v>
      </c>
      <c r="AS14" s="96" t="s">
        <v>3622</v>
      </c>
      <c r="AT14" s="49"/>
      <c r="AU14" s="103" t="s">
        <v>3700</v>
      </c>
      <c r="AV14" s="57" t="s">
        <v>3630</v>
      </c>
      <c r="AW14" s="49"/>
      <c r="AY14" s="49"/>
    </row>
    <row r="15" spans="1:52" x14ac:dyDescent="0.35">
      <c r="A15" s="58" t="s">
        <v>1688</v>
      </c>
      <c r="B15" s="58" t="s">
        <v>1689</v>
      </c>
      <c r="C15" s="58" t="s">
        <v>3550</v>
      </c>
      <c r="D15" s="58" t="s">
        <v>3543</v>
      </c>
      <c r="E15" s="49"/>
      <c r="G15" s="49"/>
      <c r="I15" s="49"/>
      <c r="K15" s="49"/>
      <c r="N15" s="49"/>
      <c r="O15" s="85"/>
      <c r="P15" s="65"/>
      <c r="Q15" s="49"/>
      <c r="R15" s="65" t="s">
        <v>3676</v>
      </c>
      <c r="S15" s="66" t="s">
        <v>3670</v>
      </c>
      <c r="T15" s="49"/>
      <c r="V15" s="49"/>
      <c r="X15" s="49"/>
      <c r="Y15" s="66" t="s">
        <v>1384</v>
      </c>
      <c r="Z15" s="63" t="s">
        <v>1385</v>
      </c>
      <c r="AA15" s="77" t="s">
        <v>3656</v>
      </c>
      <c r="AB15" s="49"/>
      <c r="AD15" s="49"/>
      <c r="AE15" s="57"/>
      <c r="AF15" s="57"/>
      <c r="AG15" s="49"/>
      <c r="AI15" s="49"/>
      <c r="AK15" s="49"/>
      <c r="AL15" s="93">
        <v>0.7</v>
      </c>
      <c r="AM15" s="49"/>
      <c r="AO15" s="49"/>
      <c r="AQ15" s="49"/>
      <c r="AR15" t="s">
        <v>3858</v>
      </c>
      <c r="AS15" s="96" t="s">
        <v>3623</v>
      </c>
      <c r="AT15" s="49"/>
      <c r="AU15" s="103" t="s">
        <v>3700</v>
      </c>
      <c r="AV15" s="57" t="s">
        <v>3631</v>
      </c>
      <c r="AW15" s="49"/>
      <c r="AY15" s="49"/>
    </row>
    <row r="16" spans="1:52" x14ac:dyDescent="0.35">
      <c r="A16" s="57" t="s">
        <v>1692</v>
      </c>
      <c r="B16" s="57" t="s">
        <v>1693</v>
      </c>
      <c r="C16" s="57" t="s">
        <v>3552</v>
      </c>
      <c r="D16" s="57" t="s">
        <v>3543</v>
      </c>
      <c r="E16" s="49"/>
      <c r="G16" s="49"/>
      <c r="I16" s="49"/>
      <c r="K16" s="49"/>
      <c r="N16" s="49"/>
      <c r="O16"/>
      <c r="Q16" s="49"/>
      <c r="R16" s="65" t="s">
        <v>3676</v>
      </c>
      <c r="S16" s="65" t="s">
        <v>1351</v>
      </c>
      <c r="T16" s="49"/>
      <c r="V16" s="49"/>
      <c r="X16" s="49"/>
      <c r="Y16" s="66" t="s">
        <v>1386</v>
      </c>
      <c r="Z16" s="63" t="s">
        <v>1387</v>
      </c>
      <c r="AA16" s="77" t="s">
        <v>3656</v>
      </c>
      <c r="AB16" s="49"/>
      <c r="AD16" s="49"/>
      <c r="AE16"/>
      <c r="AG16" s="49"/>
      <c r="AI16" s="49"/>
      <c r="AK16" s="49"/>
      <c r="AL16" s="92">
        <v>0.75</v>
      </c>
      <c r="AM16" s="49"/>
      <c r="AO16" s="49"/>
      <c r="AQ16" s="49"/>
      <c r="AR16" t="s">
        <v>3858</v>
      </c>
      <c r="AS16" s="96" t="s">
        <v>3625</v>
      </c>
      <c r="AT16" s="49"/>
      <c r="AU16" s="103" t="s">
        <v>3700</v>
      </c>
      <c r="AV16" s="57" t="s">
        <v>3632</v>
      </c>
      <c r="AW16" s="49"/>
      <c r="AY16" s="49"/>
    </row>
    <row r="17" spans="1:51" x14ac:dyDescent="0.35">
      <c r="A17" s="58" t="s">
        <v>1680</v>
      </c>
      <c r="B17" s="58" t="s">
        <v>1681</v>
      </c>
      <c r="C17" s="58" t="s">
        <v>3546</v>
      </c>
      <c r="D17" s="58" t="s">
        <v>3543</v>
      </c>
      <c r="E17" s="49"/>
      <c r="G17" s="49"/>
      <c r="I17" s="49"/>
      <c r="K17" s="49"/>
      <c r="N17" s="49"/>
      <c r="O17"/>
      <c r="Q17" s="49"/>
      <c r="R17" s="65" t="s">
        <v>3677</v>
      </c>
      <c r="S17" s="65" t="s">
        <v>3669</v>
      </c>
      <c r="T17" s="49"/>
      <c r="V17" s="49"/>
      <c r="X17" s="49"/>
      <c r="Y17" s="66" t="s">
        <v>1388</v>
      </c>
      <c r="Z17" s="63" t="s">
        <v>1389</v>
      </c>
      <c r="AA17" s="77" t="s">
        <v>3656</v>
      </c>
      <c r="AB17" s="49"/>
      <c r="AD17" s="49"/>
      <c r="AG17" s="49"/>
      <c r="AI17" s="49"/>
      <c r="AK17" s="49"/>
      <c r="AL17" s="92">
        <v>0.8</v>
      </c>
      <c r="AM17" s="49"/>
      <c r="AO17" s="49"/>
      <c r="AQ17" s="49"/>
      <c r="AR17" t="s">
        <v>3858</v>
      </c>
      <c r="AS17" s="96" t="s">
        <v>3680</v>
      </c>
      <c r="AT17" s="49"/>
      <c r="AU17" s="103" t="s">
        <v>3700</v>
      </c>
      <c r="AV17" s="57" t="s">
        <v>3633</v>
      </c>
      <c r="AW17" s="49"/>
      <c r="AY17" s="49"/>
    </row>
    <row r="18" spans="1:51" x14ac:dyDescent="0.35">
      <c r="A18" s="57" t="s">
        <v>1682</v>
      </c>
      <c r="B18" s="57" t="s">
        <v>1683</v>
      </c>
      <c r="C18" s="57" t="s">
        <v>3547</v>
      </c>
      <c r="D18" s="57" t="s">
        <v>3543</v>
      </c>
      <c r="E18" s="49"/>
      <c r="G18" s="49"/>
      <c r="I18" s="49"/>
      <c r="K18" s="49"/>
      <c r="N18" s="49"/>
      <c r="O18"/>
      <c r="Q18" s="49"/>
      <c r="R18" s="65" t="s">
        <v>3677</v>
      </c>
      <c r="S18" s="66" t="s">
        <v>3670</v>
      </c>
      <c r="T18" s="49"/>
      <c r="V18" s="49"/>
      <c r="X18" s="49"/>
      <c r="Y18" s="65" t="s">
        <v>1390</v>
      </c>
      <c r="Z18" s="61" t="s">
        <v>1391</v>
      </c>
      <c r="AA18" s="77" t="s">
        <v>3656</v>
      </c>
      <c r="AB18" s="49"/>
      <c r="AD18" s="49"/>
      <c r="AG18" s="49"/>
      <c r="AI18" s="49"/>
      <c r="AK18" s="49"/>
      <c r="AL18" s="93">
        <v>0.85</v>
      </c>
      <c r="AM18" s="49"/>
      <c r="AO18" s="49"/>
      <c r="AQ18" s="49"/>
      <c r="AR18" s="104" t="s">
        <v>3708</v>
      </c>
      <c r="AS18" s="57" t="s">
        <v>3624</v>
      </c>
      <c r="AT18" s="49"/>
      <c r="AU18" s="103" t="s">
        <v>3700</v>
      </c>
      <c r="AV18" s="57" t="s">
        <v>3634</v>
      </c>
      <c r="AW18" s="49"/>
      <c r="AY18" s="49"/>
    </row>
    <row r="19" spans="1:51" x14ac:dyDescent="0.35">
      <c r="A19" s="57" t="s">
        <v>1694</v>
      </c>
      <c r="B19" s="57" t="s">
        <v>1695</v>
      </c>
      <c r="C19" s="57" t="s">
        <v>3553</v>
      </c>
      <c r="D19" s="57" t="s">
        <v>3543</v>
      </c>
      <c r="E19" s="49"/>
      <c r="G19" s="49"/>
      <c r="I19" s="49"/>
      <c r="K19" s="49"/>
      <c r="N19" s="49"/>
      <c r="Q19" s="49"/>
      <c r="R19" s="65" t="s">
        <v>3677</v>
      </c>
      <c r="S19" s="65" t="s">
        <v>1351</v>
      </c>
      <c r="T19" s="49"/>
      <c r="V19" s="49"/>
      <c r="X19" s="49"/>
      <c r="Y19" s="66" t="s">
        <v>1392</v>
      </c>
      <c r="Z19" s="63" t="s">
        <v>1393</v>
      </c>
      <c r="AA19" s="77" t="s">
        <v>3656</v>
      </c>
      <c r="AB19" s="49"/>
      <c r="AD19" s="49"/>
      <c r="AG19" s="49"/>
      <c r="AI19" s="49"/>
      <c r="AK19" s="49"/>
      <c r="AL19" s="92">
        <v>0.9</v>
      </c>
      <c r="AM19" s="49"/>
      <c r="AO19" s="49"/>
      <c r="AQ19" s="49"/>
      <c r="AS19" s="57"/>
      <c r="AT19" s="49"/>
      <c r="AU19" s="103" t="s">
        <v>3700</v>
      </c>
      <c r="AV19" s="57" t="s">
        <v>1383</v>
      </c>
      <c r="AW19" s="49"/>
      <c r="AY19" s="49"/>
    </row>
    <row r="20" spans="1:51" x14ac:dyDescent="0.35">
      <c r="A20" s="57" t="s">
        <v>1697</v>
      </c>
      <c r="B20" s="57" t="s">
        <v>1698</v>
      </c>
      <c r="C20" s="57" t="s">
        <v>3554</v>
      </c>
      <c r="D20" s="57" t="s">
        <v>3543</v>
      </c>
      <c r="E20" s="49"/>
      <c r="G20" s="49"/>
      <c r="I20" s="49"/>
      <c r="K20" s="49"/>
      <c r="N20" s="49"/>
      <c r="Q20" s="49"/>
      <c r="R20" s="65" t="s">
        <v>3678</v>
      </c>
      <c r="S20" s="65" t="s">
        <v>3669</v>
      </c>
      <c r="T20" s="49"/>
      <c r="V20" s="49"/>
      <c r="X20" s="49"/>
      <c r="Y20" s="66" t="s">
        <v>1394</v>
      </c>
      <c r="Z20" s="63" t="s">
        <v>1395</v>
      </c>
      <c r="AA20" s="77" t="s">
        <v>1340</v>
      </c>
      <c r="AB20" s="49"/>
      <c r="AD20" s="49"/>
      <c r="AG20" s="49"/>
      <c r="AI20" s="49"/>
      <c r="AK20" s="49"/>
      <c r="AL20" s="92">
        <v>0.95</v>
      </c>
      <c r="AM20" s="49"/>
      <c r="AO20" s="49"/>
      <c r="AQ20" s="49"/>
      <c r="AT20" s="49"/>
      <c r="AU20" s="103" t="s">
        <v>3702</v>
      </c>
      <c r="AV20" s="57" t="s">
        <v>3627</v>
      </c>
      <c r="AW20" s="49"/>
      <c r="AY20" s="49"/>
    </row>
    <row r="21" spans="1:51" x14ac:dyDescent="0.35">
      <c r="A21" s="57" t="s">
        <v>1703</v>
      </c>
      <c r="B21" s="57" t="s">
        <v>1704</v>
      </c>
      <c r="C21" s="57" t="s">
        <v>3557</v>
      </c>
      <c r="D21" s="57" t="s">
        <v>3543</v>
      </c>
      <c r="E21" s="49"/>
      <c r="G21" s="49"/>
      <c r="I21" s="49"/>
      <c r="K21" s="49"/>
      <c r="N21" s="49"/>
      <c r="Q21" s="49"/>
      <c r="R21" s="65" t="s">
        <v>3678</v>
      </c>
      <c r="S21" s="66" t="s">
        <v>3670</v>
      </c>
      <c r="T21" s="49"/>
      <c r="V21" s="49"/>
      <c r="X21" s="49"/>
      <c r="Y21" s="65" t="s">
        <v>1396</v>
      </c>
      <c r="Z21" s="61" t="s">
        <v>1397</v>
      </c>
      <c r="AA21" s="77" t="s">
        <v>3656</v>
      </c>
      <c r="AB21" s="49"/>
      <c r="AD21" s="49"/>
      <c r="AG21" s="49"/>
      <c r="AI21" s="49"/>
      <c r="AK21" s="49"/>
      <c r="AL21" s="93">
        <v>1</v>
      </c>
      <c r="AM21" s="49"/>
      <c r="AO21" s="49"/>
      <c r="AQ21" s="49"/>
      <c r="AT21" s="49"/>
      <c r="AU21" s="103" t="s">
        <v>3702</v>
      </c>
      <c r="AV21" s="57" t="s">
        <v>3628</v>
      </c>
      <c r="AW21" s="49"/>
      <c r="AY21" s="49"/>
    </row>
    <row r="22" spans="1:51" x14ac:dyDescent="0.35">
      <c r="A22" s="57" t="s">
        <v>1650</v>
      </c>
      <c r="B22" s="57" t="s">
        <v>1651</v>
      </c>
      <c r="C22" s="57" t="s">
        <v>3541</v>
      </c>
      <c r="D22" s="57" t="s">
        <v>3539</v>
      </c>
      <c r="E22" s="49"/>
      <c r="G22" s="49"/>
      <c r="I22" s="49"/>
      <c r="K22" s="49"/>
      <c r="N22" s="49"/>
      <c r="Q22" s="49"/>
      <c r="R22" s="65" t="s">
        <v>3678</v>
      </c>
      <c r="S22" s="65" t="s">
        <v>1351</v>
      </c>
      <c r="T22" s="49"/>
      <c r="V22" s="49"/>
      <c r="X22" s="49"/>
      <c r="Y22" s="65" t="s">
        <v>1398</v>
      </c>
      <c r="Z22" s="61" t="s">
        <v>1399</v>
      </c>
      <c r="AA22" s="77" t="s">
        <v>3656</v>
      </c>
      <c r="AB22" s="49"/>
      <c r="AD22" s="49"/>
      <c r="AG22" s="49"/>
      <c r="AI22" s="49"/>
      <c r="AK22" s="49"/>
      <c r="AL22" s="57" t="s">
        <v>1337</v>
      </c>
      <c r="AM22" s="49"/>
      <c r="AO22" s="49"/>
      <c r="AQ22" s="49"/>
      <c r="AT22" s="49"/>
      <c r="AU22" s="103" t="s">
        <v>3702</v>
      </c>
      <c r="AV22" s="57" t="s">
        <v>3629</v>
      </c>
      <c r="AW22" s="49"/>
      <c r="AY22" s="49"/>
    </row>
    <row r="23" spans="1:51" x14ac:dyDescent="0.35">
      <c r="A23" s="57" t="s">
        <v>1828</v>
      </c>
      <c r="B23" s="57" t="s">
        <v>1828</v>
      </c>
      <c r="C23" s="57" t="s">
        <v>1828</v>
      </c>
      <c r="D23" s="57" t="s">
        <v>3539</v>
      </c>
      <c r="E23" s="49"/>
      <c r="G23" s="49"/>
      <c r="I23" s="49"/>
      <c r="K23" s="49"/>
      <c r="N23" s="49"/>
      <c r="Q23" s="49"/>
      <c r="R23" s="65" t="s">
        <v>3679</v>
      </c>
      <c r="S23" s="65" t="s">
        <v>3669</v>
      </c>
      <c r="T23" s="49"/>
      <c r="V23" s="49"/>
      <c r="X23" s="49"/>
      <c r="Y23" s="65" t="s">
        <v>1400</v>
      </c>
      <c r="Z23" s="61" t="s">
        <v>1399</v>
      </c>
      <c r="AA23" s="77" t="s">
        <v>3656</v>
      </c>
      <c r="AB23" s="49"/>
      <c r="AD23" s="49"/>
      <c r="AG23" s="49"/>
      <c r="AI23" s="49"/>
      <c r="AK23" s="49"/>
      <c r="AM23" s="49"/>
      <c r="AO23" s="49"/>
      <c r="AQ23" s="49"/>
      <c r="AT23" s="49"/>
      <c r="AU23" s="103" t="s">
        <v>3702</v>
      </c>
      <c r="AV23" s="57" t="s">
        <v>3630</v>
      </c>
      <c r="AW23" s="49"/>
      <c r="AY23" s="49"/>
    </row>
    <row r="24" spans="1:51" x14ac:dyDescent="0.35">
      <c r="A24" s="57" t="s">
        <v>1383</v>
      </c>
      <c r="B24" s="57" t="s">
        <v>3654</v>
      </c>
      <c r="C24" s="57" t="s">
        <v>1383</v>
      </c>
      <c r="D24" s="57" t="s">
        <v>3539</v>
      </c>
      <c r="E24" s="49"/>
      <c r="G24" s="49"/>
      <c r="I24" s="49"/>
      <c r="K24" s="49"/>
      <c r="N24" s="49"/>
      <c r="P24" s="101"/>
      <c r="Q24" s="49"/>
      <c r="R24" s="65" t="s">
        <v>3679</v>
      </c>
      <c r="S24" s="66" t="s">
        <v>3670</v>
      </c>
      <c r="T24" s="49"/>
      <c r="V24" s="49"/>
      <c r="X24" s="49"/>
      <c r="Y24" s="65" t="s">
        <v>1401</v>
      </c>
      <c r="Z24" s="61" t="s">
        <v>1401</v>
      </c>
      <c r="AA24" s="77" t="s">
        <v>1340</v>
      </c>
      <c r="AB24" s="49"/>
      <c r="AD24" s="49"/>
      <c r="AG24" s="49"/>
      <c r="AI24" s="49"/>
      <c r="AK24" s="49"/>
      <c r="AM24" s="49"/>
      <c r="AO24" s="49"/>
      <c r="AQ24" s="49"/>
      <c r="AT24" s="49"/>
      <c r="AU24" s="103" t="s">
        <v>3702</v>
      </c>
      <c r="AV24" s="57" t="s">
        <v>3631</v>
      </c>
      <c r="AW24" s="49"/>
      <c r="AY24" s="49"/>
    </row>
    <row r="25" spans="1:51" x14ac:dyDescent="0.35">
      <c r="A25" s="58" t="s">
        <v>3584</v>
      </c>
      <c r="B25" s="58" t="s">
        <v>3584</v>
      </c>
      <c r="C25" s="58"/>
      <c r="D25" s="58" t="s">
        <v>3539</v>
      </c>
      <c r="E25" s="49"/>
      <c r="G25" s="49"/>
      <c r="I25" s="49"/>
      <c r="K25" s="49"/>
      <c r="N25" s="49"/>
      <c r="Q25" s="49"/>
      <c r="R25" s="65" t="s">
        <v>3679</v>
      </c>
      <c r="S25" s="65" t="s">
        <v>1351</v>
      </c>
      <c r="T25" s="49"/>
      <c r="V25" s="49"/>
      <c r="X25" s="49"/>
      <c r="Y25" s="65" t="s">
        <v>1402</v>
      </c>
      <c r="Z25" s="61" t="s">
        <v>1403</v>
      </c>
      <c r="AA25" s="77" t="s">
        <v>3656</v>
      </c>
      <c r="AB25" s="49"/>
      <c r="AD25" s="49"/>
      <c r="AG25" s="49"/>
      <c r="AI25" s="49"/>
      <c r="AK25" s="49"/>
      <c r="AM25" s="49"/>
      <c r="AO25" s="49"/>
      <c r="AQ25" s="49"/>
      <c r="AT25" s="49"/>
      <c r="AU25" s="103" t="s">
        <v>3702</v>
      </c>
      <c r="AV25" s="57" t="s">
        <v>3632</v>
      </c>
      <c r="AW25" s="49"/>
      <c r="AY25" s="49"/>
    </row>
    <row r="26" spans="1:51" x14ac:dyDescent="0.35">
      <c r="A26" s="57" t="s">
        <v>1961</v>
      </c>
      <c r="B26" s="57" t="s">
        <v>1961</v>
      </c>
      <c r="C26" s="57"/>
      <c r="D26" s="57" t="s">
        <v>3539</v>
      </c>
      <c r="E26" s="49"/>
      <c r="G26" s="49"/>
      <c r="I26" s="49"/>
      <c r="K26" s="49"/>
      <c r="N26" s="49"/>
      <c r="Q26" s="49"/>
      <c r="R26" s="99" t="s">
        <v>1382</v>
      </c>
      <c r="S26" s="99" t="s">
        <v>1382</v>
      </c>
      <c r="T26" s="49"/>
      <c r="V26" s="49"/>
      <c r="X26" s="49"/>
      <c r="Y26" s="65" t="s">
        <v>1404</v>
      </c>
      <c r="Z26" s="61" t="s">
        <v>1405</v>
      </c>
      <c r="AA26" s="77" t="s">
        <v>3656</v>
      </c>
      <c r="AB26" s="49"/>
      <c r="AD26" s="49"/>
      <c r="AG26" s="49"/>
      <c r="AI26" s="49"/>
      <c r="AK26" s="49"/>
      <c r="AM26" s="49"/>
      <c r="AO26" s="49"/>
      <c r="AQ26" s="49"/>
      <c r="AT26" s="49"/>
      <c r="AU26" s="103" t="s">
        <v>3702</v>
      </c>
      <c r="AV26" s="57" t="s">
        <v>3633</v>
      </c>
      <c r="AW26" s="49"/>
      <c r="AY26" s="49"/>
    </row>
    <row r="27" spans="1:51" x14ac:dyDescent="0.35">
      <c r="A27" s="58" t="s">
        <v>3585</v>
      </c>
      <c r="B27" s="58" t="s">
        <v>3585</v>
      </c>
      <c r="C27" s="58"/>
      <c r="D27" s="58" t="s">
        <v>3539</v>
      </c>
      <c r="E27" s="49"/>
      <c r="G27" s="49"/>
      <c r="I27" s="49"/>
      <c r="K27" s="49"/>
      <c r="N27" s="49"/>
      <c r="Q27" s="49"/>
      <c r="T27" s="49"/>
      <c r="V27" s="49"/>
      <c r="X27" s="49"/>
      <c r="Y27" s="66" t="s">
        <v>1406</v>
      </c>
      <c r="Z27" s="63" t="s">
        <v>1407</v>
      </c>
      <c r="AA27" s="77" t="s">
        <v>3656</v>
      </c>
      <c r="AB27" s="49"/>
      <c r="AD27" s="49"/>
      <c r="AG27" s="49"/>
      <c r="AI27" s="49"/>
      <c r="AK27" s="49"/>
      <c r="AM27" s="49"/>
      <c r="AO27" s="49"/>
      <c r="AQ27" s="49"/>
      <c r="AT27" s="49"/>
      <c r="AU27" s="103" t="s">
        <v>3702</v>
      </c>
      <c r="AV27" s="57" t="s">
        <v>3634</v>
      </c>
      <c r="AW27" s="49"/>
      <c r="AY27" s="49"/>
    </row>
    <row r="28" spans="1:51" x14ac:dyDescent="0.35">
      <c r="A28" s="57" t="s">
        <v>3586</v>
      </c>
      <c r="B28" s="57" t="s">
        <v>3586</v>
      </c>
      <c r="C28" s="57"/>
      <c r="D28" s="57" t="s">
        <v>3539</v>
      </c>
      <c r="E28" s="49"/>
      <c r="G28" s="49"/>
      <c r="I28" s="49"/>
      <c r="K28" s="49"/>
      <c r="N28" s="49"/>
      <c r="Q28" s="49"/>
      <c r="T28" s="49"/>
      <c r="V28" s="49"/>
      <c r="X28" s="49"/>
      <c r="Y28" s="66" t="s">
        <v>1408</v>
      </c>
      <c r="Z28" s="63" t="s">
        <v>1409</v>
      </c>
      <c r="AA28" s="77" t="s">
        <v>1340</v>
      </c>
      <c r="AB28" s="49"/>
      <c r="AD28" s="49"/>
      <c r="AG28" s="49"/>
      <c r="AI28" s="49"/>
      <c r="AK28" s="49"/>
      <c r="AM28" s="49"/>
      <c r="AO28" s="49"/>
      <c r="AQ28" s="49"/>
      <c r="AT28" s="49"/>
      <c r="AU28" s="103" t="s">
        <v>3702</v>
      </c>
      <c r="AV28" s="57" t="s">
        <v>1383</v>
      </c>
      <c r="AW28" s="49"/>
      <c r="AY28" s="49"/>
    </row>
    <row r="29" spans="1:51" x14ac:dyDescent="0.35">
      <c r="A29" s="58" t="s">
        <v>2043</v>
      </c>
      <c r="B29" s="58" t="s">
        <v>2043</v>
      </c>
      <c r="C29" s="58" t="s">
        <v>2043</v>
      </c>
      <c r="D29" s="58" t="s">
        <v>3539</v>
      </c>
      <c r="E29" s="49"/>
      <c r="G29" s="49"/>
      <c r="I29" s="49"/>
      <c r="K29" s="49"/>
      <c r="N29" s="49"/>
      <c r="Q29" s="49"/>
      <c r="T29" s="49"/>
      <c r="V29" s="49"/>
      <c r="X29" s="49"/>
      <c r="Y29" s="66" t="s">
        <v>1410</v>
      </c>
      <c r="Z29" s="63" t="s">
        <v>1411</v>
      </c>
      <c r="AA29" s="77" t="s">
        <v>3656</v>
      </c>
      <c r="AB29" s="49"/>
      <c r="AD29" s="49"/>
      <c r="AG29" s="49"/>
      <c r="AI29" s="49"/>
      <c r="AK29" s="49"/>
      <c r="AM29" s="49"/>
      <c r="AO29" s="49"/>
      <c r="AQ29" s="49"/>
      <c r="AT29" s="49"/>
      <c r="AU29" s="103" t="s">
        <v>3703</v>
      </c>
      <c r="AV29" s="57" t="s">
        <v>3627</v>
      </c>
      <c r="AW29" s="49"/>
      <c r="AY29" s="49"/>
    </row>
    <row r="30" spans="1:51" x14ac:dyDescent="0.35">
      <c r="A30" s="57" t="s">
        <v>3587</v>
      </c>
      <c r="B30" s="57" t="s">
        <v>3587</v>
      </c>
      <c r="C30" s="57"/>
      <c r="D30" s="57" t="s">
        <v>3539</v>
      </c>
      <c r="E30" s="49"/>
      <c r="G30" s="49"/>
      <c r="I30" s="49"/>
      <c r="K30" s="49"/>
      <c r="N30" s="49"/>
      <c r="Q30" s="49"/>
      <c r="T30" s="49"/>
      <c r="V30" s="49"/>
      <c r="X30" s="49"/>
      <c r="Y30" s="66" t="s">
        <v>1412</v>
      </c>
      <c r="Z30" s="63" t="s">
        <v>1413</v>
      </c>
      <c r="AA30" s="77" t="s">
        <v>3656</v>
      </c>
      <c r="AB30" s="49"/>
      <c r="AD30" s="49"/>
      <c r="AG30" s="49"/>
      <c r="AI30" s="49"/>
      <c r="AK30" s="49"/>
      <c r="AM30" s="49"/>
      <c r="AO30" s="49"/>
      <c r="AQ30" s="49"/>
      <c r="AT30" s="49"/>
      <c r="AU30" s="103" t="s">
        <v>3703</v>
      </c>
      <c r="AV30" s="57" t="s">
        <v>3628</v>
      </c>
      <c r="AW30" s="49"/>
      <c r="AY30" s="49"/>
    </row>
    <row r="31" spans="1:51" x14ac:dyDescent="0.35">
      <c r="A31" s="57" t="s">
        <v>2142</v>
      </c>
      <c r="B31" s="57" t="s">
        <v>2142</v>
      </c>
      <c r="C31" s="57" t="s">
        <v>2142</v>
      </c>
      <c r="D31" s="57" t="s">
        <v>3539</v>
      </c>
      <c r="E31" s="49"/>
      <c r="G31" s="49"/>
      <c r="I31" s="49"/>
      <c r="K31" s="49"/>
      <c r="N31" s="49"/>
      <c r="Q31" s="49"/>
      <c r="T31" s="49"/>
      <c r="V31" s="49"/>
      <c r="X31" s="49"/>
      <c r="Y31" s="66" t="s">
        <v>1414</v>
      </c>
      <c r="Z31" s="63" t="s">
        <v>1415</v>
      </c>
      <c r="AA31" s="77" t="s">
        <v>3656</v>
      </c>
      <c r="AB31" s="49"/>
      <c r="AD31" s="49"/>
      <c r="AG31" s="49"/>
      <c r="AI31" s="49"/>
      <c r="AK31" s="49"/>
      <c r="AM31" s="49"/>
      <c r="AO31" s="49"/>
      <c r="AQ31" s="49"/>
      <c r="AT31" s="49"/>
      <c r="AU31" s="103" t="s">
        <v>3703</v>
      </c>
      <c r="AV31" s="57" t="s">
        <v>3629</v>
      </c>
      <c r="AW31" s="49"/>
      <c r="AY31" s="49"/>
    </row>
    <row r="32" spans="1:51" x14ac:dyDescent="0.35">
      <c r="A32" s="57" t="s">
        <v>3588</v>
      </c>
      <c r="B32" s="57" t="s">
        <v>3588</v>
      </c>
      <c r="C32" s="57"/>
      <c r="D32" s="57" t="s">
        <v>3539</v>
      </c>
      <c r="E32" s="49"/>
      <c r="G32" s="49"/>
      <c r="I32" s="49"/>
      <c r="K32" s="49"/>
      <c r="N32" s="49"/>
      <c r="Q32" s="49"/>
      <c r="T32" s="49"/>
      <c r="V32" s="49"/>
      <c r="X32" s="49"/>
      <c r="Y32" s="66" t="s">
        <v>1416</v>
      </c>
      <c r="Z32" s="63" t="s">
        <v>1416</v>
      </c>
      <c r="AA32" s="77" t="s">
        <v>3656</v>
      </c>
      <c r="AB32" s="49"/>
      <c r="AD32" s="49"/>
      <c r="AG32" s="49"/>
      <c r="AI32" s="49"/>
      <c r="AK32" s="49"/>
      <c r="AM32" s="49"/>
      <c r="AO32" s="49"/>
      <c r="AQ32" s="49"/>
      <c r="AT32" s="49"/>
      <c r="AU32" s="103" t="s">
        <v>3703</v>
      </c>
      <c r="AV32" s="57" t="s">
        <v>3630</v>
      </c>
      <c r="AW32" s="49"/>
      <c r="AY32" s="49"/>
    </row>
    <row r="33" spans="1:51" x14ac:dyDescent="0.35">
      <c r="A33" s="58" t="s">
        <v>2166</v>
      </c>
      <c r="B33" s="58" t="s">
        <v>2166</v>
      </c>
      <c r="C33" s="58" t="s">
        <v>2166</v>
      </c>
      <c r="D33" s="58" t="s">
        <v>3539</v>
      </c>
      <c r="E33" s="49"/>
      <c r="G33" s="49"/>
      <c r="I33" s="49"/>
      <c r="K33" s="49"/>
      <c r="N33" s="49"/>
      <c r="Q33" s="49"/>
      <c r="T33" s="49"/>
      <c r="V33" s="49"/>
      <c r="X33" s="49"/>
      <c r="Y33" s="65" t="s">
        <v>1417</v>
      </c>
      <c r="Z33" s="61" t="s">
        <v>1418</v>
      </c>
      <c r="AA33" s="77" t="s">
        <v>3656</v>
      </c>
      <c r="AB33" s="49"/>
      <c r="AD33" s="49"/>
      <c r="AG33" s="49"/>
      <c r="AI33" s="49"/>
      <c r="AK33" s="49"/>
      <c r="AM33" s="49"/>
      <c r="AO33" s="49"/>
      <c r="AQ33" s="49"/>
      <c r="AT33" s="49"/>
      <c r="AU33" s="103" t="s">
        <v>3703</v>
      </c>
      <c r="AV33" s="57" t="s">
        <v>3631</v>
      </c>
      <c r="AW33" s="49"/>
      <c r="AY33" s="49"/>
    </row>
    <row r="34" spans="1:51" x14ac:dyDescent="0.35">
      <c r="A34" s="57" t="s">
        <v>2181</v>
      </c>
      <c r="B34" s="57" t="s">
        <v>2181</v>
      </c>
      <c r="C34" s="57"/>
      <c r="D34" s="57" t="s">
        <v>3539</v>
      </c>
      <c r="E34" s="49"/>
      <c r="G34" s="49"/>
      <c r="I34" s="49"/>
      <c r="K34" s="49"/>
      <c r="N34" s="49"/>
      <c r="Q34" s="49"/>
      <c r="T34" s="49"/>
      <c r="V34" s="49"/>
      <c r="X34" s="49"/>
      <c r="Y34" s="66" t="s">
        <v>1419</v>
      </c>
      <c r="Z34" s="63" t="s">
        <v>1420</v>
      </c>
      <c r="AA34" s="77" t="s">
        <v>3656</v>
      </c>
      <c r="AB34" s="49"/>
      <c r="AD34" s="49"/>
      <c r="AG34" s="49"/>
      <c r="AI34" s="49"/>
      <c r="AK34" s="49"/>
      <c r="AM34" s="49"/>
      <c r="AO34" s="49"/>
      <c r="AQ34" s="49"/>
      <c r="AT34" s="49"/>
      <c r="AU34" s="103" t="s">
        <v>3703</v>
      </c>
      <c r="AV34" s="57" t="s">
        <v>3632</v>
      </c>
      <c r="AW34" s="49"/>
      <c r="AY34" s="49"/>
    </row>
    <row r="35" spans="1:51" x14ac:dyDescent="0.35">
      <c r="A35" s="57" t="s">
        <v>2188</v>
      </c>
      <c r="B35" s="57" t="s">
        <v>2188</v>
      </c>
      <c r="C35" s="57" t="s">
        <v>2188</v>
      </c>
      <c r="D35" s="57" t="s">
        <v>3539</v>
      </c>
      <c r="E35" s="49"/>
      <c r="G35" s="49"/>
      <c r="I35" s="49"/>
      <c r="K35" s="49"/>
      <c r="N35" s="49"/>
      <c r="Q35" s="49"/>
      <c r="T35" s="49"/>
      <c r="V35" s="49"/>
      <c r="X35" s="49"/>
      <c r="Y35" s="65" t="s">
        <v>1421</v>
      </c>
      <c r="Z35" s="61" t="s">
        <v>1422</v>
      </c>
      <c r="AA35" s="77" t="s">
        <v>3656</v>
      </c>
      <c r="AB35" s="49"/>
      <c r="AD35" s="49"/>
      <c r="AG35" s="49"/>
      <c r="AI35" s="49"/>
      <c r="AK35" s="49"/>
      <c r="AM35" s="49"/>
      <c r="AO35" s="49"/>
      <c r="AQ35" s="49"/>
      <c r="AT35" s="49"/>
      <c r="AU35" s="103" t="s">
        <v>3703</v>
      </c>
      <c r="AV35" s="57" t="s">
        <v>3633</v>
      </c>
      <c r="AW35" s="49"/>
      <c r="AY35" s="49"/>
    </row>
    <row r="36" spans="1:51" x14ac:dyDescent="0.35">
      <c r="A36" s="57" t="s">
        <v>3589</v>
      </c>
      <c r="B36" s="57" t="s">
        <v>3589</v>
      </c>
      <c r="C36" s="57"/>
      <c r="D36" s="57" t="s">
        <v>3539</v>
      </c>
      <c r="E36" s="49"/>
      <c r="G36" s="49"/>
      <c r="I36" s="49"/>
      <c r="K36" s="49"/>
      <c r="N36" s="49"/>
      <c r="Q36" s="49"/>
      <c r="T36" s="49"/>
      <c r="V36" s="49"/>
      <c r="X36" s="49"/>
      <c r="Y36" s="66" t="s">
        <v>1423</v>
      </c>
      <c r="Z36" s="63" t="s">
        <v>1424</v>
      </c>
      <c r="AA36" s="77" t="s">
        <v>3656</v>
      </c>
      <c r="AB36" s="49"/>
      <c r="AD36" s="49"/>
      <c r="AG36" s="49"/>
      <c r="AI36" s="49"/>
      <c r="AK36" s="49"/>
      <c r="AM36" s="49"/>
      <c r="AO36" s="49"/>
      <c r="AQ36" s="49"/>
      <c r="AT36" s="49"/>
      <c r="AU36" s="103" t="s">
        <v>3703</v>
      </c>
      <c r="AV36" s="57" t="s">
        <v>3634</v>
      </c>
      <c r="AW36" s="49"/>
      <c r="AY36" s="49"/>
    </row>
    <row r="37" spans="1:51" x14ac:dyDescent="0.35">
      <c r="A37" s="58" t="s">
        <v>2263</v>
      </c>
      <c r="B37" s="58" t="s">
        <v>2264</v>
      </c>
      <c r="C37" s="58" t="s">
        <v>3562</v>
      </c>
      <c r="D37" s="58" t="s">
        <v>3539</v>
      </c>
      <c r="E37" s="49"/>
      <c r="G37" s="49"/>
      <c r="I37" s="49"/>
      <c r="K37" s="49"/>
      <c r="N37" s="49"/>
      <c r="Q37" s="49"/>
      <c r="T37" s="49"/>
      <c r="V37" s="49"/>
      <c r="X37" s="49"/>
      <c r="Y37" s="66" t="s">
        <v>1425</v>
      </c>
      <c r="Z37" s="63" t="s">
        <v>1426</v>
      </c>
      <c r="AA37" s="77" t="s">
        <v>3656</v>
      </c>
      <c r="AB37" s="49"/>
      <c r="AD37" s="49"/>
      <c r="AG37" s="49"/>
      <c r="AI37" s="49"/>
      <c r="AK37" s="49"/>
      <c r="AM37" s="49"/>
      <c r="AO37" s="49"/>
      <c r="AQ37" s="49"/>
      <c r="AT37" s="49"/>
      <c r="AU37" s="103" t="s">
        <v>3703</v>
      </c>
      <c r="AV37" s="57" t="s">
        <v>1383</v>
      </c>
      <c r="AW37" s="49"/>
      <c r="AY37" s="49"/>
    </row>
    <row r="38" spans="1:51" x14ac:dyDescent="0.35">
      <c r="A38" s="57" t="s">
        <v>2343</v>
      </c>
      <c r="B38" s="57" t="s">
        <v>2344</v>
      </c>
      <c r="C38" s="57" t="s">
        <v>3563</v>
      </c>
      <c r="D38" s="57" t="s">
        <v>3539</v>
      </c>
      <c r="E38" s="49"/>
      <c r="G38" s="49"/>
      <c r="I38" s="49"/>
      <c r="K38" s="49"/>
      <c r="N38" s="49"/>
      <c r="Q38" s="49"/>
      <c r="T38" s="49"/>
      <c r="V38" s="49"/>
      <c r="X38" s="49"/>
      <c r="Y38" s="65" t="s">
        <v>1427</v>
      </c>
      <c r="Z38" s="61" t="s">
        <v>1428</v>
      </c>
      <c r="AA38" s="77" t="s">
        <v>3656</v>
      </c>
      <c r="AB38" s="49"/>
      <c r="AD38" s="49"/>
      <c r="AG38" s="49"/>
      <c r="AI38" s="49"/>
      <c r="AK38" s="49"/>
      <c r="AM38" s="49"/>
      <c r="AO38" s="49"/>
      <c r="AQ38" s="49"/>
      <c r="AT38" s="49"/>
      <c r="AU38" s="103" t="s">
        <v>3706</v>
      </c>
      <c r="AV38" s="57" t="s">
        <v>3627</v>
      </c>
      <c r="AW38" s="49"/>
      <c r="AY38" s="49"/>
    </row>
    <row r="39" spans="1:51" x14ac:dyDescent="0.35">
      <c r="A39" s="58" t="s">
        <v>2356</v>
      </c>
      <c r="B39" s="58" t="s">
        <v>2356</v>
      </c>
      <c r="C39" s="58" t="s">
        <v>2356</v>
      </c>
      <c r="D39" s="58" t="s">
        <v>3537</v>
      </c>
      <c r="E39" s="49"/>
      <c r="G39" s="49"/>
      <c r="I39" s="49"/>
      <c r="K39" s="49"/>
      <c r="N39" s="49"/>
      <c r="Q39" s="49"/>
      <c r="T39" s="49"/>
      <c r="V39" s="49"/>
      <c r="X39" s="49"/>
      <c r="Y39" s="65" t="s">
        <v>1429</v>
      </c>
      <c r="Z39" s="61" t="s">
        <v>1430</v>
      </c>
      <c r="AA39" s="77" t="s">
        <v>3656</v>
      </c>
      <c r="AB39" s="49"/>
      <c r="AD39" s="49"/>
      <c r="AG39" s="49"/>
      <c r="AI39" s="49"/>
      <c r="AK39" s="49"/>
      <c r="AM39" s="49"/>
      <c r="AO39" s="49"/>
      <c r="AQ39" s="49"/>
      <c r="AT39" s="49"/>
      <c r="AU39" s="103" t="s">
        <v>3706</v>
      </c>
      <c r="AV39" s="57" t="s">
        <v>3628</v>
      </c>
      <c r="AW39" s="49"/>
      <c r="AY39" s="49"/>
    </row>
    <row r="40" spans="1:51" x14ac:dyDescent="0.35">
      <c r="A40" s="57" t="s">
        <v>2370</v>
      </c>
      <c r="B40" s="57" t="s">
        <v>2371</v>
      </c>
      <c r="C40" s="57" t="s">
        <v>3564</v>
      </c>
      <c r="D40" s="57" t="s">
        <v>3539</v>
      </c>
      <c r="E40" s="49"/>
      <c r="G40" s="49"/>
      <c r="I40" s="49"/>
      <c r="K40" s="49"/>
      <c r="N40" s="49"/>
      <c r="Q40" s="49"/>
      <c r="T40" s="49"/>
      <c r="V40" s="49"/>
      <c r="X40" s="49"/>
      <c r="Y40" s="66" t="s">
        <v>1431</v>
      </c>
      <c r="Z40" s="63" t="s">
        <v>1432</v>
      </c>
      <c r="AA40" s="77" t="s">
        <v>3656</v>
      </c>
      <c r="AB40" s="49"/>
      <c r="AD40" s="49"/>
      <c r="AG40" s="49"/>
      <c r="AI40" s="49"/>
      <c r="AK40" s="49"/>
      <c r="AM40" s="49"/>
      <c r="AO40" s="49"/>
      <c r="AQ40" s="49"/>
      <c r="AT40" s="49"/>
      <c r="AU40" s="103" t="s">
        <v>3706</v>
      </c>
      <c r="AV40" s="57" t="s">
        <v>3629</v>
      </c>
      <c r="AW40" s="49"/>
      <c r="AY40" s="49"/>
    </row>
    <row r="41" spans="1:51" x14ac:dyDescent="0.35">
      <c r="A41" s="57" t="s">
        <v>2367</v>
      </c>
      <c r="B41" s="57" t="s">
        <v>2367</v>
      </c>
      <c r="C41" s="57" t="s">
        <v>2367</v>
      </c>
      <c r="D41" s="57" t="s">
        <v>3539</v>
      </c>
      <c r="E41" s="49"/>
      <c r="G41" s="49"/>
      <c r="I41" s="49"/>
      <c r="K41" s="49"/>
      <c r="N41" s="49"/>
      <c r="Q41" s="49"/>
      <c r="T41" s="49"/>
      <c r="V41" s="49"/>
      <c r="X41" s="49"/>
      <c r="Y41" s="65" t="s">
        <v>1433</v>
      </c>
      <c r="Z41" s="61" t="s">
        <v>1434</v>
      </c>
      <c r="AA41" s="77" t="s">
        <v>3656</v>
      </c>
      <c r="AB41" s="49"/>
      <c r="AD41" s="49"/>
      <c r="AG41" s="49"/>
      <c r="AI41" s="49"/>
      <c r="AK41" s="49"/>
      <c r="AM41" s="49"/>
      <c r="AO41" s="49"/>
      <c r="AQ41" s="49"/>
      <c r="AT41" s="49"/>
      <c r="AU41" s="103" t="s">
        <v>3706</v>
      </c>
      <c r="AV41" s="57" t="s">
        <v>3630</v>
      </c>
      <c r="AW41" s="49"/>
      <c r="AY41" s="49"/>
    </row>
    <row r="42" spans="1:51" x14ac:dyDescent="0.35">
      <c r="A42" s="57" t="s">
        <v>3590</v>
      </c>
      <c r="B42" s="57" t="s">
        <v>3590</v>
      </c>
      <c r="C42" s="57"/>
      <c r="D42" s="57" t="s">
        <v>3539</v>
      </c>
      <c r="E42" s="49"/>
      <c r="G42" s="49"/>
      <c r="I42" s="49"/>
      <c r="K42" s="49"/>
      <c r="N42" s="49"/>
      <c r="Q42" s="49"/>
      <c r="T42" s="49"/>
      <c r="V42" s="49"/>
      <c r="X42" s="49"/>
      <c r="Y42" s="65" t="s">
        <v>1435</v>
      </c>
      <c r="Z42" s="61" t="s">
        <v>1436</v>
      </c>
      <c r="AA42" s="77" t="s">
        <v>3656</v>
      </c>
      <c r="AB42" s="49"/>
      <c r="AD42" s="49"/>
      <c r="AG42" s="49"/>
      <c r="AI42" s="49"/>
      <c r="AK42" s="49"/>
      <c r="AM42" s="49"/>
      <c r="AO42" s="49"/>
      <c r="AQ42" s="49"/>
      <c r="AT42" s="49"/>
      <c r="AU42" s="103" t="s">
        <v>3706</v>
      </c>
      <c r="AV42" s="57" t="s">
        <v>3631</v>
      </c>
      <c r="AW42" s="49"/>
      <c r="AY42" s="49"/>
    </row>
    <row r="43" spans="1:51" x14ac:dyDescent="0.35">
      <c r="A43" s="57" t="s">
        <v>2377</v>
      </c>
      <c r="B43" s="57" t="s">
        <v>2378</v>
      </c>
      <c r="C43" s="57" t="s">
        <v>3565</v>
      </c>
      <c r="D43" s="57" t="s">
        <v>3539</v>
      </c>
      <c r="E43" s="49"/>
      <c r="G43" s="49"/>
      <c r="I43" s="49"/>
      <c r="K43" s="49"/>
      <c r="N43" s="49"/>
      <c r="Q43" s="49"/>
      <c r="T43" s="49"/>
      <c r="V43" s="49"/>
      <c r="X43" s="49"/>
      <c r="Y43" s="65" t="s">
        <v>1437</v>
      </c>
      <c r="Z43" s="61" t="s">
        <v>1438</v>
      </c>
      <c r="AA43" s="77" t="s">
        <v>3656</v>
      </c>
      <c r="AB43" s="49"/>
      <c r="AD43" s="49"/>
      <c r="AG43" s="49"/>
      <c r="AI43" s="49"/>
      <c r="AK43" s="49"/>
      <c r="AM43" s="49"/>
      <c r="AO43" s="49"/>
      <c r="AQ43" s="49"/>
      <c r="AT43" s="49"/>
      <c r="AU43" s="103" t="s">
        <v>3706</v>
      </c>
      <c r="AV43" s="57" t="s">
        <v>3632</v>
      </c>
      <c r="AW43" s="49"/>
      <c r="AY43" s="49"/>
    </row>
    <row r="44" spans="1:51" x14ac:dyDescent="0.35">
      <c r="A44" s="57" t="s">
        <v>3591</v>
      </c>
      <c r="B44" s="57" t="s">
        <v>3591</v>
      </c>
      <c r="C44" s="57"/>
      <c r="D44" s="57" t="s">
        <v>3539</v>
      </c>
      <c r="E44" s="49"/>
      <c r="G44" s="49"/>
      <c r="I44" s="49"/>
      <c r="K44" s="49"/>
      <c r="N44" s="49"/>
      <c r="Q44" s="49"/>
      <c r="T44" s="49"/>
      <c r="V44" s="49"/>
      <c r="X44" s="49"/>
      <c r="Y44" s="65" t="s">
        <v>1439</v>
      </c>
      <c r="Z44" s="61" t="s">
        <v>1440</v>
      </c>
      <c r="AA44" s="77" t="s">
        <v>3656</v>
      </c>
      <c r="AB44" s="49"/>
      <c r="AD44" s="49"/>
      <c r="AG44" s="49"/>
      <c r="AI44" s="49"/>
      <c r="AK44" s="49"/>
      <c r="AM44" s="49"/>
      <c r="AO44" s="49"/>
      <c r="AQ44" s="49"/>
      <c r="AT44" s="49"/>
      <c r="AU44" s="103" t="s">
        <v>3706</v>
      </c>
      <c r="AV44" s="57" t="s">
        <v>3633</v>
      </c>
      <c r="AW44" s="49"/>
      <c r="AY44" s="49"/>
    </row>
    <row r="45" spans="1:51" x14ac:dyDescent="0.35">
      <c r="A45" s="57" t="s">
        <v>3592</v>
      </c>
      <c r="B45" s="57" t="s">
        <v>3592</v>
      </c>
      <c r="C45" s="57"/>
      <c r="D45" s="57" t="s">
        <v>3539</v>
      </c>
      <c r="E45" s="49"/>
      <c r="G45" s="49"/>
      <c r="I45" s="49"/>
      <c r="K45" s="49"/>
      <c r="N45" s="49"/>
      <c r="Q45" s="49"/>
      <c r="T45" s="49"/>
      <c r="V45" s="49"/>
      <c r="X45" s="49"/>
      <c r="Y45" s="65" t="s">
        <v>1441</v>
      </c>
      <c r="Z45" s="61" t="s">
        <v>1442</v>
      </c>
      <c r="AA45" s="77" t="s">
        <v>3656</v>
      </c>
      <c r="AB45" s="49"/>
      <c r="AD45" s="49"/>
      <c r="AG45" s="49"/>
      <c r="AI45" s="49"/>
      <c r="AK45" s="49"/>
      <c r="AM45" s="49"/>
      <c r="AO45" s="49"/>
      <c r="AQ45" s="49"/>
      <c r="AT45" s="49"/>
      <c r="AU45" s="103" t="s">
        <v>3706</v>
      </c>
      <c r="AV45" s="57" t="s">
        <v>3634</v>
      </c>
      <c r="AW45" s="49"/>
      <c r="AY45" s="49"/>
    </row>
    <row r="46" spans="1:51" x14ac:dyDescent="0.35">
      <c r="A46" s="57" t="s">
        <v>2407</v>
      </c>
      <c r="B46" s="57" t="s">
        <v>2408</v>
      </c>
      <c r="C46" s="57" t="s">
        <v>3567</v>
      </c>
      <c r="D46" s="57" t="s">
        <v>3539</v>
      </c>
      <c r="E46" s="49"/>
      <c r="G46" s="49"/>
      <c r="I46" s="49"/>
      <c r="K46" s="49"/>
      <c r="N46" s="49"/>
      <c r="Q46" s="49"/>
      <c r="T46" s="49"/>
      <c r="V46" s="49"/>
      <c r="X46" s="49"/>
      <c r="Y46" s="66" t="s">
        <v>1443</v>
      </c>
      <c r="Z46" s="63" t="s">
        <v>1444</v>
      </c>
      <c r="AA46" s="77" t="s">
        <v>3656</v>
      </c>
      <c r="AB46" s="49"/>
      <c r="AD46" s="49"/>
      <c r="AG46" s="49"/>
      <c r="AI46" s="49"/>
      <c r="AK46" s="49"/>
      <c r="AM46" s="49"/>
      <c r="AO46" s="49"/>
      <c r="AQ46" s="49"/>
      <c r="AT46" s="49"/>
      <c r="AU46" s="103" t="s">
        <v>3706</v>
      </c>
      <c r="AV46" s="57" t="s">
        <v>1383</v>
      </c>
      <c r="AW46" s="49"/>
      <c r="AY46" s="49"/>
    </row>
    <row r="47" spans="1:51" x14ac:dyDescent="0.35">
      <c r="A47" s="57" t="s">
        <v>3593</v>
      </c>
      <c r="B47" s="57" t="s">
        <v>3593</v>
      </c>
      <c r="C47" s="57"/>
      <c r="D47" s="57" t="s">
        <v>3539</v>
      </c>
      <c r="E47" s="49"/>
      <c r="G47" s="49"/>
      <c r="I47" s="49"/>
      <c r="K47" s="49"/>
      <c r="N47" s="49"/>
      <c r="Q47" s="49"/>
      <c r="T47" s="49"/>
      <c r="V47" s="49"/>
      <c r="X47" s="49"/>
      <c r="Y47" s="65" t="s">
        <v>1445</v>
      </c>
      <c r="Z47" s="61" t="s">
        <v>1446</v>
      </c>
      <c r="AA47" s="77" t="s">
        <v>3656</v>
      </c>
      <c r="AB47" s="49"/>
      <c r="AD47" s="49"/>
      <c r="AG47" s="49"/>
      <c r="AI47" s="49"/>
      <c r="AK47" s="49"/>
      <c r="AM47" s="49"/>
      <c r="AO47" s="49"/>
      <c r="AQ47" s="49"/>
      <c r="AT47" s="49"/>
      <c r="AU47" s="103" t="s">
        <v>3707</v>
      </c>
      <c r="AV47" s="57" t="s">
        <v>3627</v>
      </c>
      <c r="AW47" s="49"/>
      <c r="AY47" s="49"/>
    </row>
    <row r="48" spans="1:51" x14ac:dyDescent="0.35">
      <c r="A48" s="57" t="s">
        <v>3594</v>
      </c>
      <c r="B48" s="57" t="s">
        <v>3594</v>
      </c>
      <c r="C48" s="57"/>
      <c r="D48" s="57" t="s">
        <v>3539</v>
      </c>
      <c r="E48" s="49"/>
      <c r="G48" s="49"/>
      <c r="I48" s="49"/>
      <c r="K48" s="49"/>
      <c r="N48" s="49"/>
      <c r="Q48" s="49"/>
      <c r="T48" s="49"/>
      <c r="V48" s="49"/>
      <c r="X48" s="49"/>
      <c r="Y48" s="65" t="s">
        <v>1447</v>
      </c>
      <c r="Z48" s="61" t="s">
        <v>1448</v>
      </c>
      <c r="AA48" s="77" t="s">
        <v>1340</v>
      </c>
      <c r="AB48" s="49"/>
      <c r="AD48" s="49"/>
      <c r="AG48" s="49"/>
      <c r="AI48" s="49"/>
      <c r="AK48" s="49"/>
      <c r="AM48" s="49"/>
      <c r="AO48" s="49"/>
      <c r="AQ48" s="49"/>
      <c r="AT48" s="49"/>
      <c r="AU48" s="103" t="s">
        <v>3707</v>
      </c>
      <c r="AV48" s="57" t="s">
        <v>3628</v>
      </c>
      <c r="AW48" s="49"/>
      <c r="AY48" s="49"/>
    </row>
    <row r="49" spans="1:51" x14ac:dyDescent="0.35">
      <c r="A49" s="57" t="s">
        <v>2503</v>
      </c>
      <c r="B49" s="57" t="s">
        <v>2503</v>
      </c>
      <c r="C49" s="57"/>
      <c r="D49" s="57" t="s">
        <v>3539</v>
      </c>
      <c r="E49" s="49"/>
      <c r="G49" s="49"/>
      <c r="I49" s="49"/>
      <c r="K49" s="49"/>
      <c r="N49" s="49"/>
      <c r="Q49" s="49"/>
      <c r="T49" s="49"/>
      <c r="V49" s="49"/>
      <c r="X49" s="49"/>
      <c r="Y49" s="66" t="s">
        <v>1449</v>
      </c>
      <c r="Z49" s="63" t="s">
        <v>1450</v>
      </c>
      <c r="AA49" s="77" t="s">
        <v>1340</v>
      </c>
      <c r="AB49" s="49"/>
      <c r="AD49" s="49"/>
      <c r="AG49" s="49"/>
      <c r="AI49" s="49"/>
      <c r="AK49" s="49"/>
      <c r="AM49" s="49"/>
      <c r="AO49" s="49"/>
      <c r="AQ49" s="49"/>
      <c r="AT49" s="49"/>
      <c r="AU49" s="103" t="s">
        <v>3707</v>
      </c>
      <c r="AV49" s="57" t="s">
        <v>3629</v>
      </c>
      <c r="AW49" s="49"/>
      <c r="AY49" s="49"/>
    </row>
    <row r="50" spans="1:51" x14ac:dyDescent="0.35">
      <c r="A50" s="57" t="s">
        <v>3607</v>
      </c>
      <c r="B50" s="57" t="s">
        <v>3595</v>
      </c>
      <c r="C50" s="57" t="s">
        <v>3608</v>
      </c>
      <c r="D50" s="57" t="s">
        <v>3539</v>
      </c>
      <c r="E50" s="49"/>
      <c r="G50" s="49"/>
      <c r="I50" s="49"/>
      <c r="K50" s="49"/>
      <c r="N50" s="49"/>
      <c r="Q50" s="49"/>
      <c r="T50" s="49"/>
      <c r="V50" s="49"/>
      <c r="X50" s="49"/>
      <c r="Y50" s="65" t="s">
        <v>1451</v>
      </c>
      <c r="Z50" s="61" t="s">
        <v>1451</v>
      </c>
      <c r="AA50" s="77" t="s">
        <v>1340</v>
      </c>
      <c r="AB50" s="49"/>
      <c r="AD50" s="49"/>
      <c r="AG50" s="49"/>
      <c r="AI50" s="49"/>
      <c r="AK50" s="49"/>
      <c r="AM50" s="49"/>
      <c r="AO50" s="49"/>
      <c r="AQ50" s="49"/>
      <c r="AT50" s="49"/>
      <c r="AU50" s="103" t="s">
        <v>3707</v>
      </c>
      <c r="AV50" s="57" t="s">
        <v>3630</v>
      </c>
      <c r="AW50" s="49"/>
      <c r="AY50" s="49"/>
    </row>
    <row r="51" spans="1:51" x14ac:dyDescent="0.35">
      <c r="A51" s="58" t="s">
        <v>2510</v>
      </c>
      <c r="B51" s="58" t="s">
        <v>2511</v>
      </c>
      <c r="C51" s="58" t="s">
        <v>3569</v>
      </c>
      <c r="D51" s="58" t="s">
        <v>3539</v>
      </c>
      <c r="E51" s="49"/>
      <c r="G51" s="49"/>
      <c r="I51" s="49"/>
      <c r="K51" s="49"/>
      <c r="N51" s="49"/>
      <c r="Q51" s="49"/>
      <c r="T51" s="49"/>
      <c r="V51" s="49"/>
      <c r="X51" s="49"/>
      <c r="Y51" s="65" t="s">
        <v>1452</v>
      </c>
      <c r="Z51" s="61" t="s">
        <v>1452</v>
      </c>
      <c r="AA51" s="77" t="s">
        <v>1340</v>
      </c>
      <c r="AB51" s="49"/>
      <c r="AD51" s="49"/>
      <c r="AG51" s="49"/>
      <c r="AI51" s="49"/>
      <c r="AK51" s="49"/>
      <c r="AM51" s="49"/>
      <c r="AO51" s="49"/>
      <c r="AQ51" s="49"/>
      <c r="AT51" s="49"/>
      <c r="AU51" s="103" t="s">
        <v>3707</v>
      </c>
      <c r="AV51" s="57" t="s">
        <v>3631</v>
      </c>
      <c r="AW51" s="49"/>
      <c r="AY51" s="49"/>
    </row>
    <row r="52" spans="1:51" x14ac:dyDescent="0.35">
      <c r="A52" s="57" t="s">
        <v>2546</v>
      </c>
      <c r="B52" s="57" t="s">
        <v>2547</v>
      </c>
      <c r="C52" s="57" t="s">
        <v>3570</v>
      </c>
      <c r="D52" s="57" t="s">
        <v>3537</v>
      </c>
      <c r="E52" s="49"/>
      <c r="G52" s="49"/>
      <c r="I52" s="49"/>
      <c r="K52" s="49"/>
      <c r="N52" s="49"/>
      <c r="Q52" s="49"/>
      <c r="T52" s="49"/>
      <c r="V52" s="49"/>
      <c r="X52" s="49"/>
      <c r="Y52" s="66" t="s">
        <v>1453</v>
      </c>
      <c r="Z52" s="63" t="s">
        <v>1454</v>
      </c>
      <c r="AA52" s="77" t="s">
        <v>3656</v>
      </c>
      <c r="AB52" s="49"/>
      <c r="AD52" s="49"/>
      <c r="AG52" s="49"/>
      <c r="AI52" s="49"/>
      <c r="AK52" s="49"/>
      <c r="AM52" s="49"/>
      <c r="AO52" s="49"/>
      <c r="AQ52" s="49"/>
      <c r="AT52" s="49"/>
      <c r="AU52" s="103" t="s">
        <v>3707</v>
      </c>
      <c r="AV52" s="57" t="s">
        <v>3632</v>
      </c>
      <c r="AW52" s="49"/>
      <c r="AY52" s="49"/>
    </row>
    <row r="53" spans="1:51" x14ac:dyDescent="0.35">
      <c r="A53" s="58" t="s">
        <v>1959</v>
      </c>
      <c r="B53" s="58" t="s">
        <v>1960</v>
      </c>
      <c r="C53" s="58" t="s">
        <v>3559</v>
      </c>
      <c r="D53" s="58" t="s">
        <v>3539</v>
      </c>
      <c r="E53" s="49"/>
      <c r="G53" s="49"/>
      <c r="I53" s="49"/>
      <c r="K53" s="49"/>
      <c r="N53" s="49"/>
      <c r="Q53" s="49"/>
      <c r="T53" s="49"/>
      <c r="V53" s="49"/>
      <c r="X53" s="49"/>
      <c r="Y53" s="66" t="s">
        <v>1455</v>
      </c>
      <c r="Z53" s="63" t="s">
        <v>1455</v>
      </c>
      <c r="AA53" s="77" t="s">
        <v>3656</v>
      </c>
      <c r="AB53" s="49"/>
      <c r="AD53" s="49"/>
      <c r="AG53" s="49"/>
      <c r="AI53" s="49"/>
      <c r="AK53" s="49"/>
      <c r="AM53" s="49"/>
      <c r="AO53" s="49"/>
      <c r="AQ53" s="49"/>
      <c r="AT53" s="49"/>
      <c r="AU53" s="103" t="s">
        <v>3707</v>
      </c>
      <c r="AV53" s="57" t="s">
        <v>3633</v>
      </c>
      <c r="AW53" s="49"/>
      <c r="AY53" s="49"/>
    </row>
    <row r="54" spans="1:51" x14ac:dyDescent="0.35">
      <c r="A54" s="57" t="s">
        <v>2158</v>
      </c>
      <c r="B54" s="57" t="s">
        <v>2159</v>
      </c>
      <c r="C54" s="57" t="s">
        <v>3561</v>
      </c>
      <c r="D54" s="57" t="s">
        <v>3539</v>
      </c>
      <c r="E54" s="49"/>
      <c r="G54" s="49"/>
      <c r="I54" s="49"/>
      <c r="K54" s="49"/>
      <c r="N54" s="49"/>
      <c r="Q54" s="49"/>
      <c r="T54" s="49"/>
      <c r="V54" s="49"/>
      <c r="X54" s="49"/>
      <c r="Y54" s="66" t="s">
        <v>1456</v>
      </c>
      <c r="Z54" s="63" t="s">
        <v>1457</v>
      </c>
      <c r="AA54" s="77" t="s">
        <v>1340</v>
      </c>
      <c r="AB54" s="49"/>
      <c r="AD54" s="49"/>
      <c r="AG54" s="49"/>
      <c r="AI54" s="49"/>
      <c r="AK54" s="49"/>
      <c r="AM54" s="49"/>
      <c r="AO54" s="49"/>
      <c r="AQ54" s="49"/>
      <c r="AT54" s="49"/>
      <c r="AU54" s="103" t="s">
        <v>3707</v>
      </c>
      <c r="AV54" s="57" t="s">
        <v>3634</v>
      </c>
      <c r="AW54" s="49"/>
      <c r="AY54" s="49"/>
    </row>
    <row r="55" spans="1:51" x14ac:dyDescent="0.35">
      <c r="A55" s="58" t="s">
        <v>2150</v>
      </c>
      <c r="B55" s="58" t="s">
        <v>2151</v>
      </c>
      <c r="C55" s="58" t="s">
        <v>3560</v>
      </c>
      <c r="D55" s="58" t="s">
        <v>3539</v>
      </c>
      <c r="E55" s="49"/>
      <c r="G55" s="49"/>
      <c r="I55" s="49"/>
      <c r="K55" s="49"/>
      <c r="N55" s="49"/>
      <c r="Q55" s="49"/>
      <c r="T55" s="49"/>
      <c r="V55" s="49"/>
      <c r="X55" s="49"/>
      <c r="Y55" s="65" t="s">
        <v>1458</v>
      </c>
      <c r="Z55" s="61" t="s">
        <v>1459</v>
      </c>
      <c r="AA55" s="77" t="s">
        <v>3656</v>
      </c>
      <c r="AB55" s="49"/>
      <c r="AD55" s="49"/>
      <c r="AG55" s="49"/>
      <c r="AI55" s="49"/>
      <c r="AK55" s="49"/>
      <c r="AM55" s="49"/>
      <c r="AO55" s="49"/>
      <c r="AQ55" s="49"/>
      <c r="AT55" s="49"/>
      <c r="AU55" s="103" t="s">
        <v>3707</v>
      </c>
      <c r="AV55" s="57" t="s">
        <v>1383</v>
      </c>
      <c r="AW55" s="49"/>
      <c r="AY55" s="49"/>
    </row>
    <row r="56" spans="1:51" x14ac:dyDescent="0.35">
      <c r="A56" s="57" t="s">
        <v>2473</v>
      </c>
      <c r="B56" s="57" t="s">
        <v>2474</v>
      </c>
      <c r="C56" s="57" t="s">
        <v>3568</v>
      </c>
      <c r="D56" s="57" t="s">
        <v>3539</v>
      </c>
      <c r="E56" s="49"/>
      <c r="G56" s="49"/>
      <c r="I56" s="49"/>
      <c r="K56" s="49"/>
      <c r="N56" s="49"/>
      <c r="Q56" s="49"/>
      <c r="T56" s="49"/>
      <c r="V56" s="49"/>
      <c r="X56" s="49"/>
      <c r="Y56" s="65" t="s">
        <v>1460</v>
      </c>
      <c r="Z56" s="61" t="s">
        <v>1459</v>
      </c>
      <c r="AA56" s="77" t="s">
        <v>3656</v>
      </c>
      <c r="AB56" s="49"/>
      <c r="AD56" s="49"/>
      <c r="AG56" s="49"/>
      <c r="AI56" s="49"/>
      <c r="AK56" s="49"/>
      <c r="AM56" s="49"/>
      <c r="AO56" s="49"/>
      <c r="AQ56" s="49"/>
      <c r="AT56" s="49"/>
      <c r="AU56" t="s">
        <v>3858</v>
      </c>
      <c r="AV56" s="57" t="s">
        <v>3627</v>
      </c>
      <c r="AW56" s="49"/>
      <c r="AY56" s="49"/>
    </row>
    <row r="57" spans="1:51" x14ac:dyDescent="0.35">
      <c r="A57" s="57" t="s">
        <v>3596</v>
      </c>
      <c r="B57" s="57" t="s">
        <v>3596</v>
      </c>
      <c r="C57" s="57"/>
      <c r="D57" s="57" t="s">
        <v>3539</v>
      </c>
      <c r="E57" s="49"/>
      <c r="G57" s="49"/>
      <c r="I57" s="49"/>
      <c r="K57" s="49"/>
      <c r="N57" s="49"/>
      <c r="Q57" s="49"/>
      <c r="T57" s="49"/>
      <c r="V57" s="49"/>
      <c r="X57" s="49"/>
      <c r="Y57" s="65" t="s">
        <v>1461</v>
      </c>
      <c r="Z57" s="61" t="s">
        <v>1461</v>
      </c>
      <c r="AA57" s="77" t="s">
        <v>3656</v>
      </c>
      <c r="AB57" s="49"/>
      <c r="AD57" s="49"/>
      <c r="AG57" s="49"/>
      <c r="AI57" s="49"/>
      <c r="AK57" s="49"/>
      <c r="AM57" s="49"/>
      <c r="AO57" s="49"/>
      <c r="AQ57" s="49"/>
      <c r="AT57" s="49"/>
      <c r="AU57" t="s">
        <v>3858</v>
      </c>
      <c r="AV57" s="57" t="s">
        <v>3628</v>
      </c>
      <c r="AW57" s="49"/>
      <c r="AY57" s="49"/>
    </row>
    <row r="58" spans="1:51" x14ac:dyDescent="0.35">
      <c r="A58" s="57" t="s">
        <v>2533</v>
      </c>
      <c r="B58" s="57" t="s">
        <v>2533</v>
      </c>
      <c r="C58" s="57" t="s">
        <v>2533</v>
      </c>
      <c r="D58" s="57" t="s">
        <v>3537</v>
      </c>
      <c r="E58" s="49"/>
      <c r="G58" s="49"/>
      <c r="I58" s="49"/>
      <c r="K58" s="49"/>
      <c r="N58" s="49"/>
      <c r="Q58" s="49"/>
      <c r="T58" s="49"/>
      <c r="V58" s="49"/>
      <c r="X58" s="49"/>
      <c r="Y58" s="66" t="s">
        <v>1462</v>
      </c>
      <c r="Z58" s="63" t="s">
        <v>1463</v>
      </c>
      <c r="AA58" s="77" t="s">
        <v>3656</v>
      </c>
      <c r="AB58" s="49"/>
      <c r="AD58" s="49"/>
      <c r="AG58" s="49"/>
      <c r="AI58" s="49"/>
      <c r="AK58" s="49"/>
      <c r="AM58" s="49"/>
      <c r="AO58" s="49"/>
      <c r="AQ58" s="49"/>
      <c r="AT58" s="49"/>
      <c r="AU58" t="s">
        <v>3858</v>
      </c>
      <c r="AV58" s="57" t="s">
        <v>3629</v>
      </c>
      <c r="AW58" s="49"/>
      <c r="AY58" s="49"/>
    </row>
    <row r="59" spans="1:51" x14ac:dyDescent="0.35">
      <c r="A59" s="57" t="s">
        <v>2553</v>
      </c>
      <c r="B59" s="57" t="s">
        <v>2553</v>
      </c>
      <c r="C59" s="57" t="s">
        <v>2553</v>
      </c>
      <c r="D59" s="57" t="s">
        <v>3539</v>
      </c>
      <c r="E59" s="49"/>
      <c r="G59" s="49"/>
      <c r="I59" s="49"/>
      <c r="K59" s="49"/>
      <c r="N59" s="49"/>
      <c r="Q59" s="49"/>
      <c r="T59" s="49"/>
      <c r="V59" s="49"/>
      <c r="X59" s="49"/>
      <c r="Y59" s="66" t="s">
        <v>1464</v>
      </c>
      <c r="Z59" s="63" t="s">
        <v>1465</v>
      </c>
      <c r="AA59" s="77" t="s">
        <v>3656</v>
      </c>
      <c r="AB59" s="49"/>
      <c r="AD59" s="49"/>
      <c r="AG59" s="49"/>
      <c r="AI59" s="49"/>
      <c r="AK59" s="49"/>
      <c r="AM59" s="49"/>
      <c r="AO59" s="49"/>
      <c r="AQ59" s="49"/>
      <c r="AT59" s="49"/>
      <c r="AU59" t="s">
        <v>3858</v>
      </c>
      <c r="AV59" s="57" t="s">
        <v>3630</v>
      </c>
      <c r="AW59" s="49"/>
      <c r="AY59" s="49"/>
    </row>
    <row r="60" spans="1:51" x14ac:dyDescent="0.35">
      <c r="A60" s="57" t="s">
        <v>2580</v>
      </c>
      <c r="B60" s="57" t="s">
        <v>2580</v>
      </c>
      <c r="C60" s="57" t="s">
        <v>2580</v>
      </c>
      <c r="D60" s="57" t="s">
        <v>3539</v>
      </c>
      <c r="E60" s="49"/>
      <c r="G60" s="49"/>
      <c r="I60" s="49"/>
      <c r="K60" s="49"/>
      <c r="N60" s="49"/>
      <c r="Q60" s="49"/>
      <c r="T60" s="49"/>
      <c r="V60" s="49"/>
      <c r="X60" s="49"/>
      <c r="Y60" s="65" t="s">
        <v>1466</v>
      </c>
      <c r="Z60" s="61" t="s">
        <v>1467</v>
      </c>
      <c r="AA60" s="77" t="s">
        <v>1340</v>
      </c>
      <c r="AB60" s="49"/>
      <c r="AD60" s="49"/>
      <c r="AG60" s="49"/>
      <c r="AI60" s="49"/>
      <c r="AK60" s="49"/>
      <c r="AM60" s="49"/>
      <c r="AO60" s="49"/>
      <c r="AQ60" s="49"/>
      <c r="AT60" s="49"/>
      <c r="AU60" t="s">
        <v>3858</v>
      </c>
      <c r="AV60" s="57" t="s">
        <v>3631</v>
      </c>
      <c r="AW60" s="49"/>
      <c r="AY60" s="49"/>
    </row>
    <row r="61" spans="1:51" x14ac:dyDescent="0.35">
      <c r="A61" s="58" t="s">
        <v>3597</v>
      </c>
      <c r="B61" s="58" t="s">
        <v>3597</v>
      </c>
      <c r="C61" s="58"/>
      <c r="D61" s="58" t="s">
        <v>3539</v>
      </c>
      <c r="E61" s="49"/>
      <c r="G61" s="49"/>
      <c r="I61" s="49"/>
      <c r="K61" s="49"/>
      <c r="N61" s="49"/>
      <c r="Q61" s="49"/>
      <c r="T61" s="49"/>
      <c r="V61" s="49"/>
      <c r="X61" s="49"/>
      <c r="Y61" s="65" t="s">
        <v>1468</v>
      </c>
      <c r="Z61" s="61" t="s">
        <v>1469</v>
      </c>
      <c r="AA61" s="77" t="s">
        <v>3656</v>
      </c>
      <c r="AB61" s="49"/>
      <c r="AD61" s="49"/>
      <c r="AG61" s="49"/>
      <c r="AI61" s="49"/>
      <c r="AK61" s="49"/>
      <c r="AM61" s="49"/>
      <c r="AO61" s="49"/>
      <c r="AQ61" s="49"/>
      <c r="AT61" s="49"/>
      <c r="AU61" t="s">
        <v>3858</v>
      </c>
      <c r="AV61" s="57" t="s">
        <v>3632</v>
      </c>
      <c r="AW61" s="49"/>
      <c r="AY61" s="49"/>
    </row>
    <row r="62" spans="1:51" x14ac:dyDescent="0.35">
      <c r="A62" s="57" t="s">
        <v>2598</v>
      </c>
      <c r="B62" s="57" t="s">
        <v>2599</v>
      </c>
      <c r="C62" s="57" t="s">
        <v>3571</v>
      </c>
      <c r="D62" s="57" t="s">
        <v>3539</v>
      </c>
      <c r="E62" s="49"/>
      <c r="G62" s="49"/>
      <c r="I62" s="49"/>
      <c r="K62" s="49"/>
      <c r="N62" s="49"/>
      <c r="Q62" s="49"/>
      <c r="T62" s="49"/>
      <c r="V62" s="49"/>
      <c r="X62" s="49"/>
      <c r="Y62" s="65" t="s">
        <v>1470</v>
      </c>
      <c r="Z62" s="61" t="s">
        <v>1470</v>
      </c>
      <c r="AA62" s="77" t="s">
        <v>3656</v>
      </c>
      <c r="AB62" s="49"/>
      <c r="AD62" s="49"/>
      <c r="AG62" s="49"/>
      <c r="AI62" s="49"/>
      <c r="AK62" s="49"/>
      <c r="AM62" s="49"/>
      <c r="AO62" s="49"/>
      <c r="AQ62" s="49"/>
      <c r="AT62" s="49"/>
      <c r="AU62" t="s">
        <v>3858</v>
      </c>
      <c r="AV62" s="57" t="s">
        <v>3633</v>
      </c>
      <c r="AW62" s="49"/>
      <c r="AY62" s="49"/>
    </row>
    <row r="63" spans="1:51" x14ac:dyDescent="0.35">
      <c r="A63" s="57" t="s">
        <v>3598</v>
      </c>
      <c r="B63" s="57" t="s">
        <v>3598</v>
      </c>
      <c r="C63" s="57"/>
      <c r="D63" s="57" t="s">
        <v>3539</v>
      </c>
      <c r="E63" s="49"/>
      <c r="G63" s="49"/>
      <c r="I63" s="49"/>
      <c r="K63" s="49"/>
      <c r="N63" s="49"/>
      <c r="Q63" s="49"/>
      <c r="T63" s="49"/>
      <c r="V63" s="49"/>
      <c r="X63" s="49"/>
      <c r="Y63" s="66" t="s">
        <v>3717</v>
      </c>
      <c r="Z63" s="63" t="s">
        <v>3718</v>
      </c>
      <c r="AA63" s="77" t="s">
        <v>3656</v>
      </c>
      <c r="AB63" s="49"/>
      <c r="AD63" s="49"/>
      <c r="AG63" s="49"/>
      <c r="AI63" s="49"/>
      <c r="AK63" s="49"/>
      <c r="AM63" s="49"/>
      <c r="AO63" s="49"/>
      <c r="AQ63" s="49"/>
      <c r="AT63" s="49"/>
      <c r="AU63" t="s">
        <v>3858</v>
      </c>
      <c r="AV63" s="57" t="s">
        <v>3634</v>
      </c>
      <c r="AW63" s="49"/>
      <c r="AY63" s="49"/>
    </row>
    <row r="64" spans="1:51" x14ac:dyDescent="0.35">
      <c r="A64" s="57" t="s">
        <v>2606</v>
      </c>
      <c r="B64" s="57" t="s">
        <v>2606</v>
      </c>
      <c r="C64" s="57"/>
      <c r="D64" s="57" t="s">
        <v>3539</v>
      </c>
      <c r="E64" s="49"/>
      <c r="G64" s="49"/>
      <c r="I64" s="49"/>
      <c r="K64" s="49"/>
      <c r="N64" s="49"/>
      <c r="Q64" s="49"/>
      <c r="T64" s="49"/>
      <c r="V64" s="49"/>
      <c r="X64" s="49"/>
      <c r="Y64" s="66" t="s">
        <v>1471</v>
      </c>
      <c r="Z64" s="63" t="s">
        <v>1471</v>
      </c>
      <c r="AA64" s="77" t="s">
        <v>3656</v>
      </c>
      <c r="AB64" s="49"/>
      <c r="AD64" s="49"/>
      <c r="AG64" s="49"/>
      <c r="AI64" s="49"/>
      <c r="AK64" s="49"/>
      <c r="AM64" s="49"/>
      <c r="AO64" s="49"/>
      <c r="AQ64" s="49"/>
      <c r="AT64" s="49"/>
      <c r="AU64" t="s">
        <v>3858</v>
      </c>
      <c r="AV64" s="57" t="s">
        <v>1383</v>
      </c>
      <c r="AW64" s="49"/>
      <c r="AY64" s="49"/>
    </row>
    <row r="65" spans="1:51" x14ac:dyDescent="0.35">
      <c r="A65" s="57" t="s">
        <v>3599</v>
      </c>
      <c r="B65" s="57" t="s">
        <v>3599</v>
      </c>
      <c r="C65" s="57"/>
      <c r="D65" s="57" t="s">
        <v>3539</v>
      </c>
      <c r="E65" s="49"/>
      <c r="G65" s="49"/>
      <c r="I65" s="49"/>
      <c r="K65" s="49"/>
      <c r="N65" s="49"/>
      <c r="Q65" s="49"/>
      <c r="T65" s="49"/>
      <c r="V65" s="49"/>
      <c r="X65" s="49"/>
      <c r="Y65" s="66" t="s">
        <v>1454</v>
      </c>
      <c r="Z65" s="63" t="s">
        <v>1472</v>
      </c>
      <c r="AA65" s="77" t="s">
        <v>3656</v>
      </c>
      <c r="AB65" s="49"/>
      <c r="AD65" s="49"/>
      <c r="AG65" s="49"/>
      <c r="AI65" s="49"/>
      <c r="AK65" s="49"/>
      <c r="AM65" s="49"/>
      <c r="AO65" s="49"/>
      <c r="AQ65" s="49"/>
      <c r="AT65" s="49"/>
      <c r="AW65" s="49"/>
      <c r="AY65" s="49"/>
    </row>
    <row r="66" spans="1:51" x14ac:dyDescent="0.35">
      <c r="A66" s="57" t="s">
        <v>2672</v>
      </c>
      <c r="B66" s="57" t="s">
        <v>2672</v>
      </c>
      <c r="C66" s="57" t="s">
        <v>2672</v>
      </c>
      <c r="D66" s="57" t="s">
        <v>3539</v>
      </c>
      <c r="E66" s="49"/>
      <c r="G66" s="49"/>
      <c r="I66" s="49"/>
      <c r="K66" s="49"/>
      <c r="N66" s="49"/>
      <c r="Q66" s="49"/>
      <c r="T66" s="49"/>
      <c r="V66" s="49"/>
      <c r="X66" s="49"/>
      <c r="Y66" s="65" t="s">
        <v>1473</v>
      </c>
      <c r="Z66" s="61" t="s">
        <v>1474</v>
      </c>
      <c r="AA66" s="77" t="s">
        <v>3656</v>
      </c>
      <c r="AB66" s="49"/>
      <c r="AD66" s="49"/>
      <c r="AG66" s="49"/>
      <c r="AI66" s="49"/>
      <c r="AK66" s="49"/>
      <c r="AM66" s="49"/>
      <c r="AO66" s="49"/>
      <c r="AQ66" s="49"/>
      <c r="AT66" s="49"/>
      <c r="AW66" s="49"/>
      <c r="AY66" s="49"/>
    </row>
    <row r="67" spans="1:51" x14ac:dyDescent="0.35">
      <c r="A67" s="58" t="s">
        <v>2696</v>
      </c>
      <c r="B67" s="58" t="s">
        <v>2696</v>
      </c>
      <c r="C67" s="58" t="s">
        <v>2696</v>
      </c>
      <c r="D67" s="58" t="s">
        <v>3539</v>
      </c>
      <c r="E67" s="49"/>
      <c r="G67" s="49"/>
      <c r="I67" s="49"/>
      <c r="K67" s="49"/>
      <c r="N67" s="49"/>
      <c r="Q67" s="49"/>
      <c r="T67" s="49"/>
      <c r="V67" s="49"/>
      <c r="X67" s="49"/>
      <c r="Y67" s="65" t="s">
        <v>1475</v>
      </c>
      <c r="Z67" s="61" t="s">
        <v>1475</v>
      </c>
      <c r="AA67" s="77" t="s">
        <v>3656</v>
      </c>
      <c r="AB67" s="49"/>
      <c r="AD67" s="49"/>
      <c r="AG67" s="49"/>
      <c r="AI67" s="49"/>
      <c r="AK67" s="49"/>
      <c r="AM67" s="49"/>
      <c r="AO67" s="49"/>
      <c r="AQ67" s="49"/>
      <c r="AT67" s="49"/>
      <c r="AW67" s="49"/>
      <c r="AY67" s="49"/>
    </row>
    <row r="68" spans="1:51" x14ac:dyDescent="0.35">
      <c r="A68" s="57" t="s">
        <v>2707</v>
      </c>
      <c r="B68" s="57" t="s">
        <v>2707</v>
      </c>
      <c r="C68" s="57" t="s">
        <v>2707</v>
      </c>
      <c r="D68" s="57" t="s">
        <v>3539</v>
      </c>
      <c r="E68" s="49"/>
      <c r="G68" s="49"/>
      <c r="I68" s="49"/>
      <c r="K68" s="49"/>
      <c r="N68" s="49"/>
      <c r="Q68" s="49"/>
      <c r="T68" s="49"/>
      <c r="V68" s="49"/>
      <c r="X68" s="49"/>
      <c r="Y68" s="66" t="s">
        <v>1476</v>
      </c>
      <c r="Z68" s="63" t="s">
        <v>1477</v>
      </c>
      <c r="AA68" s="77" t="s">
        <v>3656</v>
      </c>
      <c r="AB68" s="49"/>
      <c r="AD68" s="49"/>
      <c r="AG68" s="49"/>
      <c r="AI68" s="49"/>
      <c r="AK68" s="49"/>
      <c r="AM68" s="49"/>
      <c r="AO68" s="49"/>
      <c r="AQ68" s="49"/>
      <c r="AT68" s="49"/>
      <c r="AW68" s="49"/>
      <c r="AY68" s="49"/>
    </row>
    <row r="69" spans="1:51" x14ac:dyDescent="0.35">
      <c r="A69" s="58" t="s">
        <v>2752</v>
      </c>
      <c r="B69" s="58" t="s">
        <v>2752</v>
      </c>
      <c r="C69" s="58" t="s">
        <v>2752</v>
      </c>
      <c r="D69" s="58" t="s">
        <v>3539</v>
      </c>
      <c r="E69" s="49"/>
      <c r="G69" s="49"/>
      <c r="I69" s="49"/>
      <c r="K69" s="49"/>
      <c r="N69" s="49"/>
      <c r="Q69" s="49"/>
      <c r="T69" s="49"/>
      <c r="V69" s="49"/>
      <c r="X69" s="49"/>
      <c r="Y69" s="65" t="s">
        <v>1478</v>
      </c>
      <c r="Z69" s="61" t="s">
        <v>1479</v>
      </c>
      <c r="AA69" s="77" t="s">
        <v>3656</v>
      </c>
      <c r="AB69" s="49"/>
      <c r="AD69" s="49"/>
      <c r="AG69" s="49"/>
      <c r="AI69" s="49"/>
      <c r="AK69" s="49"/>
      <c r="AM69" s="49"/>
      <c r="AO69" s="49"/>
      <c r="AQ69" s="49"/>
      <c r="AT69" s="49"/>
      <c r="AW69" s="49"/>
      <c r="AY69" s="49"/>
    </row>
    <row r="70" spans="1:51" x14ac:dyDescent="0.35">
      <c r="A70" s="57" t="s">
        <v>2757</v>
      </c>
      <c r="B70" s="57" t="s">
        <v>2757</v>
      </c>
      <c r="C70" s="57" t="s">
        <v>2757</v>
      </c>
      <c r="D70" s="57" t="s">
        <v>3539</v>
      </c>
      <c r="E70" s="49"/>
      <c r="G70" s="49"/>
      <c r="I70" s="49"/>
      <c r="K70" s="49"/>
      <c r="N70" s="49"/>
      <c r="Q70" s="49"/>
      <c r="T70" s="49"/>
      <c r="V70" s="49"/>
      <c r="X70" s="49"/>
      <c r="Y70" s="66" t="s">
        <v>1480</v>
      </c>
      <c r="Z70" s="63" t="s">
        <v>1481</v>
      </c>
      <c r="AA70" s="77" t="s">
        <v>3656</v>
      </c>
      <c r="AB70" s="49"/>
      <c r="AD70" s="49"/>
      <c r="AG70" s="49"/>
      <c r="AI70" s="49"/>
      <c r="AK70" s="49"/>
      <c r="AM70" s="49"/>
      <c r="AO70" s="49"/>
      <c r="AQ70" s="49"/>
      <c r="AT70" s="49"/>
      <c r="AW70" s="49"/>
      <c r="AY70" s="49"/>
    </row>
    <row r="71" spans="1:51" x14ac:dyDescent="0.35">
      <c r="A71" s="58" t="s">
        <v>2775</v>
      </c>
      <c r="B71" s="58" t="s">
        <v>2776</v>
      </c>
      <c r="C71" s="58" t="s">
        <v>3572</v>
      </c>
      <c r="D71" s="58" t="s">
        <v>3539</v>
      </c>
      <c r="E71" s="49"/>
      <c r="G71" s="49"/>
      <c r="I71" s="49"/>
      <c r="K71" s="49"/>
      <c r="N71" s="49"/>
      <c r="Q71" s="49"/>
      <c r="T71" s="49"/>
      <c r="V71" s="49"/>
      <c r="X71" s="49"/>
      <c r="Y71" s="65" t="s">
        <v>1482</v>
      </c>
      <c r="Z71" s="61" t="s">
        <v>1483</v>
      </c>
      <c r="AA71" s="77" t="s">
        <v>3656</v>
      </c>
      <c r="AB71" s="49"/>
      <c r="AD71" s="49"/>
      <c r="AG71" s="49"/>
      <c r="AI71" s="49"/>
      <c r="AK71" s="49"/>
      <c r="AM71" s="49"/>
      <c r="AO71" s="49"/>
      <c r="AQ71" s="49"/>
      <c r="AT71" s="49"/>
      <c r="AW71" s="49"/>
      <c r="AY71" s="49"/>
    </row>
    <row r="72" spans="1:51" x14ac:dyDescent="0.35">
      <c r="A72" s="57" t="s">
        <v>2779</v>
      </c>
      <c r="B72" s="57" t="s">
        <v>2779</v>
      </c>
      <c r="C72" s="57" t="s">
        <v>2779</v>
      </c>
      <c r="D72" s="57" t="s">
        <v>3539</v>
      </c>
      <c r="E72" s="49"/>
      <c r="G72" s="49"/>
      <c r="I72" s="49"/>
      <c r="K72" s="49"/>
      <c r="N72" s="49"/>
      <c r="Q72" s="49"/>
      <c r="T72" s="49"/>
      <c r="V72" s="49"/>
      <c r="X72" s="49"/>
      <c r="Y72" s="65" t="s">
        <v>1484</v>
      </c>
      <c r="Z72" s="61" t="s">
        <v>1485</v>
      </c>
      <c r="AA72" s="77" t="s">
        <v>3656</v>
      </c>
      <c r="AB72" s="49"/>
      <c r="AD72" s="49"/>
      <c r="AG72" s="49"/>
      <c r="AI72" s="49"/>
      <c r="AK72" s="49"/>
      <c r="AM72" s="49"/>
      <c r="AO72" s="49"/>
      <c r="AQ72" s="49"/>
      <c r="AT72" s="49"/>
      <c r="AW72" s="49"/>
      <c r="AY72" s="49"/>
    </row>
    <row r="73" spans="1:51" x14ac:dyDescent="0.35">
      <c r="A73" s="57" t="s">
        <v>2795</v>
      </c>
      <c r="B73" s="57" t="s">
        <v>2795</v>
      </c>
      <c r="C73" s="57" t="s">
        <v>2795</v>
      </c>
      <c r="D73" s="57" t="s">
        <v>3539</v>
      </c>
      <c r="E73" s="49"/>
      <c r="G73" s="49"/>
      <c r="I73" s="49"/>
      <c r="K73" s="49"/>
      <c r="N73" s="49"/>
      <c r="Q73" s="49"/>
      <c r="T73" s="49"/>
      <c r="V73" s="49"/>
      <c r="X73" s="49"/>
      <c r="Y73" s="65" t="s">
        <v>1486</v>
      </c>
      <c r="Z73" s="61" t="s">
        <v>1487</v>
      </c>
      <c r="AA73" s="77" t="s">
        <v>3656</v>
      </c>
      <c r="AB73" s="49"/>
      <c r="AD73" s="49"/>
      <c r="AG73" s="49"/>
      <c r="AI73" s="49"/>
      <c r="AK73" s="49"/>
      <c r="AM73" s="49"/>
      <c r="AO73" s="49"/>
      <c r="AQ73" s="49"/>
      <c r="AT73" s="49"/>
      <c r="AW73" s="49"/>
      <c r="AY73" s="49"/>
    </row>
    <row r="74" spans="1:51" x14ac:dyDescent="0.35">
      <c r="A74" s="57" t="s">
        <v>2807</v>
      </c>
      <c r="B74" s="57" t="s">
        <v>2807</v>
      </c>
      <c r="C74" s="57" t="s">
        <v>2807</v>
      </c>
      <c r="D74" s="57" t="s">
        <v>3539</v>
      </c>
      <c r="E74" s="49"/>
      <c r="G74" s="49"/>
      <c r="I74" s="49"/>
      <c r="K74" s="49"/>
      <c r="N74" s="49"/>
      <c r="Q74" s="49"/>
      <c r="T74" s="49"/>
      <c r="V74" s="49"/>
      <c r="X74" s="49"/>
      <c r="Y74" s="65" t="s">
        <v>1488</v>
      </c>
      <c r="Z74" s="61" t="s">
        <v>1489</v>
      </c>
      <c r="AA74" s="77" t="s">
        <v>3656</v>
      </c>
      <c r="AB74" s="49"/>
      <c r="AD74" s="49"/>
      <c r="AG74" s="49"/>
      <c r="AI74" s="49"/>
      <c r="AK74" s="49"/>
      <c r="AM74" s="49"/>
      <c r="AO74" s="49"/>
      <c r="AQ74" s="49"/>
      <c r="AT74" s="49"/>
      <c r="AW74" s="49"/>
      <c r="AY74" s="49"/>
    </row>
    <row r="75" spans="1:51" x14ac:dyDescent="0.35">
      <c r="A75" s="58" t="s">
        <v>2845</v>
      </c>
      <c r="B75" s="58" t="s">
        <v>2845</v>
      </c>
      <c r="C75" s="58" t="s">
        <v>2845</v>
      </c>
      <c r="D75" s="58" t="s">
        <v>3539</v>
      </c>
      <c r="E75" s="49"/>
      <c r="G75" s="49"/>
      <c r="I75" s="49"/>
      <c r="K75" s="49"/>
      <c r="N75" s="49"/>
      <c r="Q75" s="49"/>
      <c r="T75" s="49"/>
      <c r="V75" s="49"/>
      <c r="X75" s="49"/>
      <c r="Y75" s="66" t="s">
        <v>1490</v>
      </c>
      <c r="Z75" s="63" t="s">
        <v>1491</v>
      </c>
      <c r="AA75" s="77" t="s">
        <v>1340</v>
      </c>
      <c r="AB75" s="49"/>
      <c r="AD75" s="49"/>
      <c r="AG75" s="49"/>
      <c r="AI75" s="49"/>
      <c r="AK75" s="49"/>
      <c r="AM75" s="49"/>
      <c r="AO75" s="49"/>
      <c r="AQ75" s="49"/>
      <c r="AT75" s="49"/>
      <c r="AW75" s="49"/>
      <c r="AY75" s="49"/>
    </row>
    <row r="76" spans="1:51" x14ac:dyDescent="0.35">
      <c r="A76" s="57" t="s">
        <v>3600</v>
      </c>
      <c r="B76" s="57" t="s">
        <v>3600</v>
      </c>
      <c r="C76" s="57"/>
      <c r="D76" s="57" t="s">
        <v>3539</v>
      </c>
      <c r="E76" s="49"/>
      <c r="G76" s="49"/>
      <c r="I76" s="49"/>
      <c r="K76" s="49"/>
      <c r="N76" s="49"/>
      <c r="Q76" s="49"/>
      <c r="T76" s="49"/>
      <c r="V76" s="49"/>
      <c r="X76" s="49"/>
      <c r="Y76" s="65" t="s">
        <v>1492</v>
      </c>
      <c r="Z76" s="61" t="s">
        <v>1493</v>
      </c>
      <c r="AA76" s="77" t="s">
        <v>3656</v>
      </c>
      <c r="AB76" s="49"/>
      <c r="AD76" s="49"/>
      <c r="AG76" s="49"/>
      <c r="AI76" s="49"/>
      <c r="AK76" s="49"/>
      <c r="AM76" s="49"/>
      <c r="AO76" s="49"/>
      <c r="AQ76" s="49"/>
      <c r="AT76" s="49"/>
      <c r="AW76" s="49"/>
      <c r="AY76" s="49"/>
    </row>
    <row r="77" spans="1:51" x14ac:dyDescent="0.35">
      <c r="A77" s="58" t="s">
        <v>3601</v>
      </c>
      <c r="B77" s="58" t="s">
        <v>3601</v>
      </c>
      <c r="C77" s="58"/>
      <c r="D77" s="58" t="s">
        <v>3539</v>
      </c>
      <c r="E77" s="49"/>
      <c r="G77" s="49"/>
      <c r="I77" s="49"/>
      <c r="K77" s="49"/>
      <c r="N77" s="49"/>
      <c r="Q77" s="49"/>
      <c r="T77" s="49"/>
      <c r="V77" s="49"/>
      <c r="X77" s="49"/>
      <c r="Y77" s="65" t="s">
        <v>1494</v>
      </c>
      <c r="Z77" s="61" t="s">
        <v>1495</v>
      </c>
      <c r="AA77" s="77" t="s">
        <v>3656</v>
      </c>
      <c r="AB77" s="49"/>
      <c r="AD77" s="49"/>
      <c r="AG77" s="49"/>
      <c r="AI77" s="49"/>
      <c r="AK77" s="49"/>
      <c r="AM77" s="49"/>
      <c r="AO77" s="49"/>
      <c r="AQ77" s="49"/>
      <c r="AT77" s="49"/>
      <c r="AW77" s="49"/>
      <c r="AY77" s="49"/>
    </row>
    <row r="78" spans="1:51" x14ac:dyDescent="0.35">
      <c r="A78" s="57" t="s">
        <v>2852</v>
      </c>
      <c r="B78" s="57" t="s">
        <v>2853</v>
      </c>
      <c r="C78" s="57" t="s">
        <v>3574</v>
      </c>
      <c r="D78" s="57" t="s">
        <v>3539</v>
      </c>
      <c r="E78" s="49"/>
      <c r="G78" s="49"/>
      <c r="I78" s="49"/>
      <c r="K78" s="49"/>
      <c r="N78" s="49"/>
      <c r="Q78" s="49"/>
      <c r="T78" s="49"/>
      <c r="V78" s="49"/>
      <c r="X78" s="49"/>
      <c r="Y78" s="66" t="s">
        <v>3719</v>
      </c>
      <c r="Z78" s="63" t="s">
        <v>3719</v>
      </c>
      <c r="AA78" s="77" t="s">
        <v>3656</v>
      </c>
      <c r="AB78" s="49"/>
      <c r="AD78" s="49"/>
      <c r="AG78" s="49"/>
      <c r="AI78" s="49"/>
      <c r="AK78" s="49"/>
      <c r="AM78" s="49"/>
      <c r="AO78" s="49"/>
      <c r="AQ78" s="49"/>
      <c r="AT78" s="49"/>
      <c r="AW78" s="49"/>
      <c r="AY78" s="49"/>
    </row>
    <row r="79" spans="1:51" x14ac:dyDescent="0.35">
      <c r="A79" s="58" t="s">
        <v>2848</v>
      </c>
      <c r="B79" s="58" t="s">
        <v>2849</v>
      </c>
      <c r="C79" s="58" t="s">
        <v>3573</v>
      </c>
      <c r="D79" s="58" t="s">
        <v>3539</v>
      </c>
      <c r="E79" s="49"/>
      <c r="G79" s="49"/>
      <c r="I79" s="49"/>
      <c r="K79" s="49"/>
      <c r="N79" s="49"/>
      <c r="Q79" s="49"/>
      <c r="T79" s="49"/>
      <c r="V79" s="49"/>
      <c r="X79" s="49"/>
      <c r="Y79" s="65" t="s">
        <v>1496</v>
      </c>
      <c r="Z79" s="61" t="s">
        <v>1496</v>
      </c>
      <c r="AA79" s="77" t="s">
        <v>3656</v>
      </c>
      <c r="AB79" s="49"/>
      <c r="AD79" s="49"/>
      <c r="AG79" s="49"/>
      <c r="AI79" s="49"/>
      <c r="AK79" s="49"/>
      <c r="AM79" s="49"/>
      <c r="AO79" s="49"/>
      <c r="AQ79" s="49"/>
      <c r="AT79" s="49"/>
      <c r="AW79" s="49"/>
      <c r="AY79" s="49"/>
    </row>
    <row r="80" spans="1:51" x14ac:dyDescent="0.35">
      <c r="A80" s="57" t="s">
        <v>3602</v>
      </c>
      <c r="B80" s="57" t="s">
        <v>3602</v>
      </c>
      <c r="C80" s="57"/>
      <c r="D80" s="57" t="s">
        <v>3539</v>
      </c>
      <c r="E80" s="49"/>
      <c r="G80" s="49"/>
      <c r="I80" s="49"/>
      <c r="K80" s="49"/>
      <c r="N80" s="49"/>
      <c r="Q80" s="49"/>
      <c r="T80" s="49"/>
      <c r="V80" s="49"/>
      <c r="X80" s="49"/>
      <c r="Y80" s="65" t="s">
        <v>1497</v>
      </c>
      <c r="Z80" s="61" t="s">
        <v>1498</v>
      </c>
      <c r="AA80" s="77" t="s">
        <v>3656</v>
      </c>
      <c r="AB80" s="49"/>
      <c r="AD80" s="49"/>
      <c r="AG80" s="49"/>
      <c r="AI80" s="49"/>
      <c r="AK80" s="49"/>
      <c r="AM80" s="49"/>
      <c r="AO80" s="49"/>
      <c r="AQ80" s="49"/>
      <c r="AT80" s="49"/>
      <c r="AW80" s="49"/>
      <c r="AY80" s="49"/>
    </row>
    <row r="81" spans="1:51" x14ac:dyDescent="0.35">
      <c r="A81" s="58" t="s">
        <v>2941</v>
      </c>
      <c r="B81" s="58" t="s">
        <v>2942</v>
      </c>
      <c r="C81" s="58" t="s">
        <v>2942</v>
      </c>
      <c r="D81" s="58" t="s">
        <v>3539</v>
      </c>
      <c r="E81" s="49"/>
      <c r="G81" s="49"/>
      <c r="I81" s="49"/>
      <c r="K81" s="49"/>
      <c r="N81" s="49"/>
      <c r="Q81" s="49"/>
      <c r="T81" s="49"/>
      <c r="V81" s="49"/>
      <c r="X81" s="49"/>
      <c r="Y81" s="65" t="s">
        <v>1499</v>
      </c>
      <c r="Z81" s="61" t="s">
        <v>1500</v>
      </c>
      <c r="AA81" s="77" t="s">
        <v>3656</v>
      </c>
      <c r="AB81" s="49"/>
      <c r="AD81" s="49"/>
      <c r="AG81" s="49"/>
      <c r="AI81" s="49"/>
      <c r="AK81" s="49"/>
      <c r="AM81" s="49"/>
      <c r="AO81" s="49"/>
      <c r="AQ81" s="49"/>
      <c r="AT81" s="49"/>
      <c r="AW81" s="49"/>
      <c r="AY81" s="49"/>
    </row>
    <row r="82" spans="1:51" x14ac:dyDescent="0.35">
      <c r="A82" s="57" t="s">
        <v>2953</v>
      </c>
      <c r="B82" s="57" t="s">
        <v>2953</v>
      </c>
      <c r="C82" s="57" t="s">
        <v>2953</v>
      </c>
      <c r="D82" s="57" t="s">
        <v>3539</v>
      </c>
      <c r="E82" s="49"/>
      <c r="G82" s="49"/>
      <c r="I82" s="49"/>
      <c r="K82" s="49"/>
      <c r="N82" s="49"/>
      <c r="Q82" s="49"/>
      <c r="T82" s="49"/>
      <c r="V82" s="49"/>
      <c r="X82" s="49"/>
      <c r="Y82" s="66" t="s">
        <v>1501</v>
      </c>
      <c r="Z82" s="63" t="s">
        <v>1502</v>
      </c>
      <c r="AA82" s="77" t="s">
        <v>3656</v>
      </c>
      <c r="AB82" s="49"/>
      <c r="AD82" s="49"/>
      <c r="AG82" s="49"/>
      <c r="AI82" s="49"/>
      <c r="AK82" s="49"/>
      <c r="AM82" s="49"/>
      <c r="AO82" s="49"/>
      <c r="AQ82" s="49"/>
      <c r="AT82" s="49"/>
      <c r="AW82" s="49"/>
      <c r="AY82" s="49"/>
    </row>
    <row r="83" spans="1:51" x14ac:dyDescent="0.35">
      <c r="A83" s="58" t="s">
        <v>2954</v>
      </c>
      <c r="B83" s="58" t="s">
        <v>2955</v>
      </c>
      <c r="C83" s="58" t="s">
        <v>3575</v>
      </c>
      <c r="D83" s="58" t="s">
        <v>3539</v>
      </c>
      <c r="E83" s="49"/>
      <c r="G83" s="49"/>
      <c r="I83" s="49"/>
      <c r="K83" s="49"/>
      <c r="N83" s="49"/>
      <c r="Q83" s="49"/>
      <c r="T83" s="49"/>
      <c r="V83" s="49"/>
      <c r="X83" s="49"/>
      <c r="Y83" s="65" t="s">
        <v>1503</v>
      </c>
      <c r="Z83" s="61" t="s">
        <v>1504</v>
      </c>
      <c r="AA83" s="77" t="s">
        <v>3656</v>
      </c>
      <c r="AB83" s="49"/>
      <c r="AD83" s="49"/>
      <c r="AG83" s="49"/>
      <c r="AI83" s="49"/>
      <c r="AK83" s="49"/>
      <c r="AM83" s="49"/>
      <c r="AO83" s="49"/>
      <c r="AQ83" s="49"/>
      <c r="AT83" s="49"/>
      <c r="AW83" s="49"/>
      <c r="AY83" s="49"/>
    </row>
    <row r="84" spans="1:51" x14ac:dyDescent="0.35">
      <c r="A84" s="57" t="s">
        <v>2979</v>
      </c>
      <c r="B84" s="57" t="s">
        <v>2980</v>
      </c>
      <c r="C84" s="57" t="s">
        <v>3576</v>
      </c>
      <c r="D84" s="57" t="s">
        <v>3539</v>
      </c>
      <c r="E84" s="49"/>
      <c r="G84" s="49"/>
      <c r="I84" s="49"/>
      <c r="K84" s="49"/>
      <c r="N84" s="49"/>
      <c r="Q84" s="49"/>
      <c r="T84" s="49"/>
      <c r="V84" s="49"/>
      <c r="X84" s="49"/>
      <c r="Y84" s="65" t="s">
        <v>1505</v>
      </c>
      <c r="Z84" s="61" t="s">
        <v>1506</v>
      </c>
      <c r="AA84" s="77" t="s">
        <v>3656</v>
      </c>
      <c r="AB84" s="49"/>
      <c r="AD84" s="49"/>
      <c r="AG84" s="49"/>
      <c r="AI84" s="49"/>
      <c r="AK84" s="49"/>
      <c r="AM84" s="49"/>
      <c r="AO84" s="49"/>
      <c r="AQ84" s="49"/>
      <c r="AT84" s="49"/>
      <c r="AW84" s="49"/>
      <c r="AY84" s="49"/>
    </row>
    <row r="85" spans="1:51" x14ac:dyDescent="0.35">
      <c r="A85" s="58" t="s">
        <v>3140</v>
      </c>
      <c r="B85" s="58" t="s">
        <v>3140</v>
      </c>
      <c r="C85" s="58" t="s">
        <v>3140</v>
      </c>
      <c r="D85" s="58" t="s">
        <v>3539</v>
      </c>
      <c r="E85" s="49"/>
      <c r="G85" s="49"/>
      <c r="I85" s="49"/>
      <c r="K85" s="49"/>
      <c r="N85" s="49"/>
      <c r="Q85" s="49"/>
      <c r="T85" s="49"/>
      <c r="V85" s="49"/>
      <c r="X85" s="49"/>
      <c r="Y85" s="66" t="s">
        <v>1507</v>
      </c>
      <c r="Z85" s="63" t="s">
        <v>1508</v>
      </c>
      <c r="AA85" s="77" t="s">
        <v>3656</v>
      </c>
      <c r="AB85" s="49"/>
      <c r="AD85" s="49"/>
      <c r="AG85" s="49"/>
      <c r="AI85" s="49"/>
      <c r="AK85" s="49"/>
      <c r="AM85" s="49"/>
      <c r="AO85" s="49"/>
      <c r="AQ85" s="49"/>
      <c r="AT85" s="49"/>
      <c r="AW85" s="49"/>
      <c r="AY85" s="49"/>
    </row>
    <row r="86" spans="1:51" x14ac:dyDescent="0.35">
      <c r="A86" s="57" t="s">
        <v>3148</v>
      </c>
      <c r="B86" s="57" t="s">
        <v>3149</v>
      </c>
      <c r="C86" s="57" t="s">
        <v>3577</v>
      </c>
      <c r="D86" s="57" t="s">
        <v>3539</v>
      </c>
      <c r="E86" s="49"/>
      <c r="G86" s="49"/>
      <c r="I86" s="49"/>
      <c r="K86" s="49"/>
      <c r="N86" s="49"/>
      <c r="Q86" s="49"/>
      <c r="T86" s="49"/>
      <c r="V86" s="49"/>
      <c r="X86" s="49"/>
      <c r="Y86" s="66" t="s">
        <v>1509</v>
      </c>
      <c r="Z86" s="63" t="s">
        <v>1510</v>
      </c>
      <c r="AA86" s="77" t="s">
        <v>3656</v>
      </c>
      <c r="AB86" s="49"/>
      <c r="AD86" s="49"/>
      <c r="AG86" s="49"/>
      <c r="AI86" s="49"/>
      <c r="AK86" s="49"/>
      <c r="AM86" s="49"/>
      <c r="AO86" s="49"/>
      <c r="AQ86" s="49"/>
      <c r="AT86" s="49"/>
      <c r="AW86" s="49"/>
      <c r="AY86" s="49"/>
    </row>
    <row r="87" spans="1:51" x14ac:dyDescent="0.35">
      <c r="A87" s="58" t="s">
        <v>3160</v>
      </c>
      <c r="B87" s="58" t="s">
        <v>3161</v>
      </c>
      <c r="C87" s="58" t="s">
        <v>3578</v>
      </c>
      <c r="D87" s="58" t="s">
        <v>3537</v>
      </c>
      <c r="E87" s="49"/>
      <c r="G87" s="49"/>
      <c r="I87" s="49"/>
      <c r="K87" s="49"/>
      <c r="N87" s="49"/>
      <c r="Q87" s="49"/>
      <c r="T87" s="49"/>
      <c r="V87" s="49"/>
      <c r="X87" s="49"/>
      <c r="Y87" s="66" t="s">
        <v>1511</v>
      </c>
      <c r="Z87" s="63" t="s">
        <v>1512</v>
      </c>
      <c r="AA87" s="77" t="s">
        <v>3656</v>
      </c>
      <c r="AB87" s="49"/>
      <c r="AD87" s="49"/>
      <c r="AG87" s="49"/>
      <c r="AI87" s="49"/>
      <c r="AK87" s="49"/>
      <c r="AM87" s="49"/>
      <c r="AO87" s="49"/>
      <c r="AQ87" s="49"/>
      <c r="AT87" s="49"/>
      <c r="AW87" s="49"/>
      <c r="AY87" s="49"/>
    </row>
    <row r="88" spans="1:51" x14ac:dyDescent="0.35">
      <c r="A88" s="57" t="s">
        <v>3278</v>
      </c>
      <c r="B88" s="57" t="s">
        <v>3278</v>
      </c>
      <c r="C88" s="57" t="s">
        <v>3278</v>
      </c>
      <c r="D88" s="57" t="s">
        <v>3539</v>
      </c>
      <c r="E88" s="49"/>
      <c r="G88" s="49"/>
      <c r="I88" s="49"/>
      <c r="K88" s="49"/>
      <c r="N88" s="49"/>
      <c r="Q88" s="49"/>
      <c r="T88" s="49"/>
      <c r="V88" s="49"/>
      <c r="X88" s="49"/>
      <c r="Y88" s="65" t="s">
        <v>1513</v>
      </c>
      <c r="Z88" s="61" t="s">
        <v>1514</v>
      </c>
      <c r="AA88" s="77" t="s">
        <v>3656</v>
      </c>
      <c r="AB88" s="49"/>
      <c r="AD88" s="49"/>
      <c r="AG88" s="49"/>
      <c r="AI88" s="49"/>
      <c r="AK88" s="49"/>
      <c r="AM88" s="49"/>
      <c r="AO88" s="49"/>
      <c r="AQ88" s="49"/>
      <c r="AT88" s="49"/>
      <c r="AW88" s="49"/>
      <c r="AY88" s="49"/>
    </row>
    <row r="89" spans="1:51" x14ac:dyDescent="0.35">
      <c r="A89" s="58" t="s">
        <v>3338</v>
      </c>
      <c r="B89" s="58" t="s">
        <v>3339</v>
      </c>
      <c r="C89" s="58" t="s">
        <v>3579</v>
      </c>
      <c r="D89" s="58" t="s">
        <v>3539</v>
      </c>
      <c r="E89" s="49"/>
      <c r="G89" s="49"/>
      <c r="I89" s="49"/>
      <c r="K89" s="49"/>
      <c r="N89" s="49"/>
      <c r="Q89" s="49"/>
      <c r="T89" s="49"/>
      <c r="V89" s="49"/>
      <c r="X89" s="49"/>
      <c r="Y89" s="66" t="s">
        <v>1515</v>
      </c>
      <c r="Z89" s="63" t="s">
        <v>1516</v>
      </c>
      <c r="AA89" s="77" t="s">
        <v>3656</v>
      </c>
      <c r="AB89" s="49"/>
      <c r="AD89" s="49"/>
      <c r="AG89" s="49"/>
      <c r="AI89" s="49"/>
      <c r="AK89" s="49"/>
      <c r="AM89" s="49"/>
      <c r="AO89" s="49"/>
      <c r="AQ89" s="49"/>
      <c r="AT89" s="49"/>
      <c r="AW89" s="49"/>
      <c r="AY89" s="49"/>
    </row>
    <row r="90" spans="1:51" x14ac:dyDescent="0.35">
      <c r="A90" s="57" t="s">
        <v>3340</v>
      </c>
      <c r="B90" s="57" t="s">
        <v>3340</v>
      </c>
      <c r="C90" s="57" t="s">
        <v>3340</v>
      </c>
      <c r="D90" s="57" t="s">
        <v>3539</v>
      </c>
      <c r="E90" s="49"/>
      <c r="G90" s="49"/>
      <c r="I90" s="49"/>
      <c r="K90" s="49"/>
      <c r="N90" s="49"/>
      <c r="Q90" s="49"/>
      <c r="T90" s="49"/>
      <c r="V90" s="49"/>
      <c r="X90" s="49"/>
      <c r="Y90" s="65" t="s">
        <v>1517</v>
      </c>
      <c r="Z90" s="61" t="s">
        <v>1518</v>
      </c>
      <c r="AA90" s="77" t="s">
        <v>3656</v>
      </c>
      <c r="AB90" s="49"/>
      <c r="AD90" s="49"/>
      <c r="AG90" s="49"/>
      <c r="AI90" s="49"/>
      <c r="AK90" s="49"/>
      <c r="AM90" s="49"/>
      <c r="AO90" s="49"/>
      <c r="AQ90" s="49"/>
      <c r="AT90" s="49"/>
      <c r="AW90" s="49"/>
      <c r="AY90" s="49"/>
    </row>
    <row r="91" spans="1:51" x14ac:dyDescent="0.35">
      <c r="A91" s="58" t="s">
        <v>3363</v>
      </c>
      <c r="B91" s="58" t="s">
        <v>3363</v>
      </c>
      <c r="C91" s="58" t="s">
        <v>3363</v>
      </c>
      <c r="D91" s="58" t="s">
        <v>3539</v>
      </c>
      <c r="E91" s="49"/>
      <c r="G91" s="49"/>
      <c r="I91" s="49"/>
      <c r="K91" s="49"/>
      <c r="N91" s="49"/>
      <c r="Q91" s="49"/>
      <c r="T91" s="49"/>
      <c r="V91" s="49"/>
      <c r="X91" s="49"/>
      <c r="Y91" s="66" t="s">
        <v>1519</v>
      </c>
      <c r="Z91" s="63" t="s">
        <v>1520</v>
      </c>
      <c r="AA91" s="77" t="s">
        <v>3656</v>
      </c>
      <c r="AB91" s="49"/>
      <c r="AD91" s="49"/>
      <c r="AG91" s="49"/>
      <c r="AI91" s="49"/>
      <c r="AK91" s="49"/>
      <c r="AM91" s="49"/>
      <c r="AO91" s="49"/>
      <c r="AQ91" s="49"/>
      <c r="AT91" s="49"/>
      <c r="AW91" s="49"/>
      <c r="AY91" s="49"/>
    </row>
    <row r="92" spans="1:51" x14ac:dyDescent="0.35">
      <c r="A92" s="57" t="s">
        <v>3364</v>
      </c>
      <c r="B92" s="57" t="s">
        <v>3364</v>
      </c>
      <c r="C92" s="57" t="s">
        <v>3364</v>
      </c>
      <c r="D92" s="57" t="s">
        <v>3539</v>
      </c>
      <c r="E92" s="49"/>
      <c r="G92" s="49"/>
      <c r="I92" s="49"/>
      <c r="K92" s="49"/>
      <c r="N92" s="49"/>
      <c r="Q92" s="49"/>
      <c r="T92" s="49"/>
      <c r="V92" s="49"/>
      <c r="X92" s="49"/>
      <c r="Y92" s="66" t="s">
        <v>1521</v>
      </c>
      <c r="Z92" s="63" t="s">
        <v>1522</v>
      </c>
      <c r="AA92" s="77" t="s">
        <v>3656</v>
      </c>
      <c r="AB92" s="49"/>
      <c r="AD92" s="49"/>
      <c r="AG92" s="49"/>
      <c r="AI92" s="49"/>
      <c r="AK92" s="49"/>
      <c r="AM92" s="49"/>
      <c r="AO92" s="49"/>
      <c r="AQ92" s="49"/>
      <c r="AT92" s="49"/>
      <c r="AW92" s="49"/>
      <c r="AY92" s="49"/>
    </row>
    <row r="93" spans="1:51" x14ac:dyDescent="0.35">
      <c r="A93" s="58" t="s">
        <v>3436</v>
      </c>
      <c r="B93" s="58" t="s">
        <v>3436</v>
      </c>
      <c r="C93" s="58" t="s">
        <v>3436</v>
      </c>
      <c r="D93" s="58" t="s">
        <v>3539</v>
      </c>
      <c r="E93" s="49"/>
      <c r="G93" s="49"/>
      <c r="I93" s="49"/>
      <c r="K93" s="49"/>
      <c r="N93" s="49"/>
      <c r="Q93" s="49"/>
      <c r="T93" s="49"/>
      <c r="V93" s="49"/>
      <c r="X93" s="49"/>
      <c r="Y93" s="66" t="s">
        <v>1523</v>
      </c>
      <c r="Z93" s="63" t="s">
        <v>1524</v>
      </c>
      <c r="AA93" s="77" t="s">
        <v>3656</v>
      </c>
      <c r="AB93" s="49"/>
      <c r="AD93" s="49"/>
      <c r="AG93" s="49"/>
      <c r="AI93" s="49"/>
      <c r="AK93" s="49"/>
      <c r="AM93" s="49"/>
      <c r="AO93" s="49"/>
      <c r="AQ93" s="49"/>
      <c r="AT93" s="49"/>
      <c r="AW93" s="49"/>
      <c r="AY93" s="49"/>
    </row>
    <row r="94" spans="1:51" x14ac:dyDescent="0.35">
      <c r="A94" s="57" t="s">
        <v>2405</v>
      </c>
      <c r="B94" s="57" t="s">
        <v>2406</v>
      </c>
      <c r="C94" s="57" t="s">
        <v>3566</v>
      </c>
      <c r="D94" s="57" t="s">
        <v>3539</v>
      </c>
      <c r="E94" s="49"/>
      <c r="G94" s="49"/>
      <c r="I94" s="49"/>
      <c r="K94" s="49"/>
      <c r="N94" s="49"/>
      <c r="Q94" s="49"/>
      <c r="T94" s="49"/>
      <c r="V94" s="49"/>
      <c r="X94" s="49"/>
      <c r="Y94" s="65" t="s">
        <v>1525</v>
      </c>
      <c r="Z94" s="61" t="s">
        <v>1526</v>
      </c>
      <c r="AA94" s="77" t="s">
        <v>3656</v>
      </c>
      <c r="AB94" s="49"/>
      <c r="AD94" s="49"/>
      <c r="AG94" s="49"/>
      <c r="AI94" s="49"/>
      <c r="AK94" s="49"/>
      <c r="AM94" s="49"/>
      <c r="AO94" s="49"/>
      <c r="AQ94" s="49"/>
      <c r="AT94" s="49"/>
      <c r="AW94" s="49"/>
      <c r="AY94" s="49"/>
    </row>
    <row r="95" spans="1:51" x14ac:dyDescent="0.35">
      <c r="A95" s="58" t="s">
        <v>3395</v>
      </c>
      <c r="B95" s="58" t="s">
        <v>3396</v>
      </c>
      <c r="C95" s="58" t="s">
        <v>3580</v>
      </c>
      <c r="D95" s="58" t="s">
        <v>3539</v>
      </c>
      <c r="E95" s="49"/>
      <c r="G95" s="49"/>
      <c r="I95" s="49"/>
      <c r="K95" s="49"/>
      <c r="N95" s="49"/>
      <c r="Q95" s="49"/>
      <c r="T95" s="49"/>
      <c r="V95" s="49"/>
      <c r="X95" s="49"/>
      <c r="Y95" s="66" t="s">
        <v>1527</v>
      </c>
      <c r="Z95" s="63" t="s">
        <v>1528</v>
      </c>
      <c r="AA95" s="77" t="s">
        <v>3656</v>
      </c>
      <c r="AB95" s="49"/>
      <c r="AD95" s="49"/>
      <c r="AG95" s="49"/>
      <c r="AI95" s="49"/>
      <c r="AK95" s="49"/>
      <c r="AM95" s="49"/>
      <c r="AO95" s="49"/>
      <c r="AQ95" s="49"/>
      <c r="AT95" s="49"/>
      <c r="AW95" s="49"/>
      <c r="AY95" s="49"/>
    </row>
    <row r="96" spans="1:51" x14ac:dyDescent="0.35">
      <c r="A96" s="57" t="s">
        <v>3449</v>
      </c>
      <c r="B96" s="57" t="s">
        <v>3604</v>
      </c>
      <c r="C96" s="57" t="s">
        <v>3581</v>
      </c>
      <c r="D96" s="57" t="s">
        <v>3539</v>
      </c>
      <c r="E96" s="49"/>
      <c r="G96" s="49"/>
      <c r="I96" s="49"/>
      <c r="K96" s="49"/>
      <c r="N96" s="49"/>
      <c r="Q96" s="49"/>
      <c r="T96" s="49"/>
      <c r="V96" s="49"/>
      <c r="X96" s="49"/>
      <c r="Y96" s="65" t="s">
        <v>1529</v>
      </c>
      <c r="Z96" s="61" t="s">
        <v>1530</v>
      </c>
      <c r="AA96" s="77" t="s">
        <v>1340</v>
      </c>
      <c r="AB96" s="49"/>
      <c r="AD96" s="49"/>
      <c r="AG96" s="49"/>
      <c r="AI96" s="49"/>
      <c r="AK96" s="49"/>
      <c r="AM96" s="49"/>
      <c r="AO96" s="49"/>
      <c r="AQ96" s="49"/>
      <c r="AT96" s="49"/>
      <c r="AW96" s="49"/>
      <c r="AY96" s="49"/>
    </row>
    <row r="97" spans="1:51" x14ac:dyDescent="0.35">
      <c r="A97" s="57" t="s">
        <v>3603</v>
      </c>
      <c r="B97" s="57" t="s">
        <v>3603</v>
      </c>
      <c r="C97" s="57"/>
      <c r="D97" s="57" t="s">
        <v>3539</v>
      </c>
      <c r="E97" s="49"/>
      <c r="G97" s="49"/>
      <c r="I97" s="49"/>
      <c r="K97" s="49"/>
      <c r="N97" s="49"/>
      <c r="Q97" s="49"/>
      <c r="T97" s="49"/>
      <c r="V97" s="49"/>
      <c r="X97" s="49"/>
      <c r="Y97" s="65" t="s">
        <v>1531</v>
      </c>
      <c r="Z97" s="61" t="s">
        <v>1532</v>
      </c>
      <c r="AA97" s="77" t="s">
        <v>3656</v>
      </c>
      <c r="AB97" s="49"/>
      <c r="AD97" s="49"/>
      <c r="AG97" s="49"/>
      <c r="AI97" s="49"/>
      <c r="AK97" s="49"/>
      <c r="AM97" s="49"/>
      <c r="AO97" s="49"/>
      <c r="AQ97" s="49"/>
      <c r="AT97" s="49"/>
      <c r="AW97" s="49"/>
      <c r="AY97" s="49"/>
    </row>
    <row r="98" spans="1:51" x14ac:dyDescent="0.35">
      <c r="A98" s="57" t="s">
        <v>3513</v>
      </c>
      <c r="B98" s="57" t="s">
        <v>3513</v>
      </c>
      <c r="C98" s="57" t="s">
        <v>3513</v>
      </c>
      <c r="D98" s="57" t="s">
        <v>3539</v>
      </c>
      <c r="E98" s="49"/>
      <c r="G98" s="49"/>
      <c r="I98" s="49"/>
      <c r="K98" s="49"/>
      <c r="N98" s="49"/>
      <c r="Q98" s="49"/>
      <c r="T98" s="49"/>
      <c r="V98" s="49"/>
      <c r="X98" s="49"/>
      <c r="Y98" s="66" t="s">
        <v>1533</v>
      </c>
      <c r="Z98" s="63" t="s">
        <v>1534</v>
      </c>
      <c r="AA98" s="77" t="s">
        <v>3656</v>
      </c>
      <c r="AB98" s="49"/>
      <c r="AD98" s="49"/>
      <c r="AG98" s="49"/>
      <c r="AI98" s="49"/>
      <c r="AK98" s="49"/>
      <c r="AM98" s="49"/>
      <c r="AO98" s="49"/>
      <c r="AQ98" s="49"/>
      <c r="AT98" s="49"/>
      <c r="AW98" s="49"/>
      <c r="AY98" s="49"/>
    </row>
    <row r="99" spans="1:51" x14ac:dyDescent="0.35">
      <c r="E99" s="49"/>
      <c r="G99" s="49"/>
      <c r="I99" s="49"/>
      <c r="K99" s="49"/>
      <c r="N99" s="49"/>
      <c r="Q99" s="49"/>
      <c r="T99" s="49"/>
      <c r="V99" s="49"/>
      <c r="X99" s="49"/>
      <c r="Y99" s="65" t="s">
        <v>1535</v>
      </c>
      <c r="Z99" s="61" t="s">
        <v>1536</v>
      </c>
      <c r="AA99" s="77" t="s">
        <v>3656</v>
      </c>
      <c r="AB99" s="49"/>
      <c r="AD99" s="49"/>
      <c r="AG99" s="49"/>
      <c r="AI99" s="49"/>
      <c r="AK99" s="49"/>
      <c r="AM99" s="49"/>
      <c r="AO99" s="49"/>
      <c r="AQ99" s="49"/>
      <c r="AT99" s="49"/>
      <c r="AW99" s="49"/>
      <c r="AY99" s="49"/>
    </row>
    <row r="100" spans="1:51" x14ac:dyDescent="0.35">
      <c r="E100" s="49"/>
      <c r="G100" s="49"/>
      <c r="I100" s="49"/>
      <c r="K100" s="49"/>
      <c r="N100" s="49"/>
      <c r="Q100" s="49"/>
      <c r="T100" s="49"/>
      <c r="V100" s="49"/>
      <c r="X100" s="49"/>
      <c r="Y100" s="66" t="s">
        <v>1537</v>
      </c>
      <c r="Z100" s="63" t="s">
        <v>1538</v>
      </c>
      <c r="AA100" s="77" t="s">
        <v>3656</v>
      </c>
      <c r="AB100" s="49"/>
      <c r="AD100" s="49"/>
      <c r="AG100" s="49"/>
      <c r="AI100" s="49"/>
      <c r="AK100" s="49"/>
      <c r="AM100" s="49"/>
      <c r="AO100" s="49"/>
      <c r="AQ100" s="49"/>
      <c r="AT100" s="49"/>
      <c r="AW100" s="49"/>
      <c r="AY100" s="49"/>
    </row>
    <row r="101" spans="1:51" x14ac:dyDescent="0.35">
      <c r="E101" s="49"/>
      <c r="G101" s="49"/>
      <c r="I101" s="49"/>
      <c r="K101" s="49"/>
      <c r="N101" s="49"/>
      <c r="Q101" s="49"/>
      <c r="T101" s="49"/>
      <c r="V101" s="49"/>
      <c r="X101" s="49"/>
      <c r="Y101" s="65" t="s">
        <v>1539</v>
      </c>
      <c r="Z101" s="61" t="s">
        <v>1540</v>
      </c>
      <c r="AA101" s="77" t="s">
        <v>1340</v>
      </c>
      <c r="AB101" s="49"/>
      <c r="AD101" s="49"/>
      <c r="AG101" s="49"/>
      <c r="AI101" s="49"/>
      <c r="AK101" s="49"/>
      <c r="AM101" s="49"/>
      <c r="AO101" s="49"/>
      <c r="AQ101" s="49"/>
      <c r="AT101" s="49"/>
      <c r="AW101" s="49"/>
      <c r="AY101" s="49"/>
    </row>
    <row r="102" spans="1:51" x14ac:dyDescent="0.35">
      <c r="E102" s="49"/>
      <c r="G102" s="49"/>
      <c r="I102" s="49"/>
      <c r="K102" s="49"/>
      <c r="N102" s="49"/>
      <c r="Q102" s="49"/>
      <c r="T102" s="49"/>
      <c r="V102" s="49"/>
      <c r="X102" s="49"/>
      <c r="Y102" s="65" t="s">
        <v>1541</v>
      </c>
      <c r="Z102" s="61" t="s">
        <v>1541</v>
      </c>
      <c r="AA102" s="77" t="s">
        <v>3656</v>
      </c>
      <c r="AB102" s="49"/>
      <c r="AD102" s="49"/>
      <c r="AG102" s="49"/>
      <c r="AI102" s="49"/>
      <c r="AK102" s="49"/>
      <c r="AM102" s="49"/>
      <c r="AO102" s="49"/>
      <c r="AQ102" s="49"/>
      <c r="AT102" s="49"/>
      <c r="AW102" s="49"/>
      <c r="AY102" s="49"/>
    </row>
    <row r="103" spans="1:51" x14ac:dyDescent="0.35">
      <c r="E103" s="49"/>
      <c r="G103" s="49"/>
      <c r="I103" s="49"/>
      <c r="K103" s="49"/>
      <c r="N103" s="49"/>
      <c r="Q103" s="49"/>
      <c r="T103" s="49"/>
      <c r="V103" s="49"/>
      <c r="X103" s="49"/>
      <c r="Y103" s="66" t="s">
        <v>1542</v>
      </c>
      <c r="Z103" s="63" t="s">
        <v>1543</v>
      </c>
      <c r="AA103" s="77" t="s">
        <v>3656</v>
      </c>
      <c r="AB103" s="49"/>
      <c r="AD103" s="49"/>
      <c r="AG103" s="49"/>
      <c r="AI103" s="49"/>
      <c r="AK103" s="49"/>
      <c r="AM103" s="49"/>
      <c r="AO103" s="49"/>
      <c r="AQ103" s="49"/>
      <c r="AT103" s="49"/>
      <c r="AW103" s="49"/>
      <c r="AY103" s="49"/>
    </row>
    <row r="104" spans="1:51" x14ac:dyDescent="0.35">
      <c r="E104" s="49"/>
      <c r="G104" s="49"/>
      <c r="I104" s="49"/>
      <c r="K104" s="49"/>
      <c r="N104" s="49"/>
      <c r="Q104" s="49"/>
      <c r="T104" s="49"/>
      <c r="V104" s="49"/>
      <c r="X104" s="49"/>
      <c r="Y104" s="66" t="s">
        <v>1544</v>
      </c>
      <c r="Z104" s="63" t="s">
        <v>1545</v>
      </c>
      <c r="AA104" s="77" t="s">
        <v>3656</v>
      </c>
      <c r="AB104" s="49"/>
      <c r="AD104" s="49"/>
      <c r="AG104" s="49"/>
      <c r="AI104" s="49"/>
      <c r="AK104" s="49"/>
      <c r="AM104" s="49"/>
      <c r="AO104" s="49"/>
      <c r="AQ104" s="49"/>
      <c r="AT104" s="49"/>
      <c r="AW104" s="49"/>
      <c r="AY104" s="49"/>
    </row>
    <row r="105" spans="1:51" x14ac:dyDescent="0.35">
      <c r="E105" s="49"/>
      <c r="G105" s="49"/>
      <c r="I105" s="49"/>
      <c r="K105" s="49"/>
      <c r="N105" s="49"/>
      <c r="Q105" s="49"/>
      <c r="T105" s="49"/>
      <c r="V105" s="49"/>
      <c r="X105" s="49"/>
      <c r="Y105" s="66" t="s">
        <v>1546</v>
      </c>
      <c r="Z105" s="63" t="s">
        <v>1547</v>
      </c>
      <c r="AA105" s="77" t="s">
        <v>3656</v>
      </c>
      <c r="AB105" s="49"/>
      <c r="AD105" s="49"/>
      <c r="AG105" s="49"/>
      <c r="AI105" s="49"/>
      <c r="AK105" s="49"/>
      <c r="AM105" s="49"/>
      <c r="AO105" s="49"/>
      <c r="AQ105" s="49"/>
      <c r="AT105" s="49"/>
      <c r="AW105" s="49"/>
      <c r="AY105" s="49"/>
    </row>
    <row r="106" spans="1:51" x14ac:dyDescent="0.35">
      <c r="E106" s="49"/>
      <c r="G106" s="49"/>
      <c r="I106" s="49"/>
      <c r="K106" s="49"/>
      <c r="N106" s="49"/>
      <c r="Q106" s="49"/>
      <c r="T106" s="49"/>
      <c r="V106" s="49"/>
      <c r="X106" s="49"/>
      <c r="Y106" s="65" t="s">
        <v>1548</v>
      </c>
      <c r="Z106" s="61" t="s">
        <v>1549</v>
      </c>
      <c r="AA106" s="77" t="s">
        <v>3656</v>
      </c>
      <c r="AB106" s="49"/>
      <c r="AD106" s="49"/>
      <c r="AG106" s="49"/>
      <c r="AI106" s="49"/>
      <c r="AK106" s="49"/>
      <c r="AM106" s="49"/>
      <c r="AO106" s="49"/>
      <c r="AQ106" s="49"/>
      <c r="AT106" s="49"/>
      <c r="AW106" s="49"/>
      <c r="AY106" s="49"/>
    </row>
    <row r="107" spans="1:51" x14ac:dyDescent="0.35">
      <c r="E107" s="49"/>
      <c r="G107" s="49"/>
      <c r="I107" s="49"/>
      <c r="K107" s="49"/>
      <c r="N107" s="49"/>
      <c r="Q107" s="49"/>
      <c r="T107" s="49"/>
      <c r="V107" s="49"/>
      <c r="X107" s="49"/>
      <c r="Y107" s="66" t="s">
        <v>1550</v>
      </c>
      <c r="Z107" s="63" t="s">
        <v>1550</v>
      </c>
      <c r="AA107" s="77" t="s">
        <v>3656</v>
      </c>
      <c r="AB107" s="49"/>
      <c r="AD107" s="49"/>
      <c r="AG107" s="49"/>
      <c r="AI107" s="49"/>
      <c r="AK107" s="49"/>
      <c r="AM107" s="49"/>
      <c r="AO107" s="49"/>
      <c r="AQ107" s="49"/>
      <c r="AT107" s="49"/>
      <c r="AW107" s="49"/>
      <c r="AY107" s="49"/>
    </row>
    <row r="108" spans="1:51" x14ac:dyDescent="0.35">
      <c r="E108" s="49"/>
      <c r="G108" s="49"/>
      <c r="I108" s="49"/>
      <c r="K108" s="49"/>
      <c r="N108" s="49"/>
      <c r="Q108" s="49"/>
      <c r="T108" s="49"/>
      <c r="V108" s="49"/>
      <c r="X108" s="49"/>
      <c r="Y108" s="66" t="s">
        <v>1551</v>
      </c>
      <c r="Z108" s="63" t="s">
        <v>1551</v>
      </c>
      <c r="AA108" s="77" t="s">
        <v>3656</v>
      </c>
      <c r="AB108" s="49"/>
      <c r="AD108" s="49"/>
      <c r="AG108" s="49"/>
      <c r="AI108" s="49"/>
      <c r="AK108" s="49"/>
      <c r="AM108" s="49"/>
      <c r="AO108" s="49"/>
      <c r="AQ108" s="49"/>
      <c r="AT108" s="49"/>
      <c r="AW108" s="49"/>
      <c r="AY108" s="49"/>
    </row>
    <row r="109" spans="1:51" x14ac:dyDescent="0.35">
      <c r="E109" s="49"/>
      <c r="G109" s="49"/>
      <c r="I109" s="49"/>
      <c r="K109" s="49"/>
      <c r="N109" s="49"/>
      <c r="Q109" s="49"/>
      <c r="T109" s="49"/>
      <c r="V109" s="49"/>
      <c r="X109" s="49"/>
      <c r="Y109" s="66" t="s">
        <v>1552</v>
      </c>
      <c r="Z109" s="63" t="s">
        <v>1553</v>
      </c>
      <c r="AA109" s="77" t="s">
        <v>3656</v>
      </c>
      <c r="AB109" s="49"/>
      <c r="AD109" s="49"/>
      <c r="AG109" s="49"/>
      <c r="AI109" s="49"/>
      <c r="AK109" s="49"/>
      <c r="AM109" s="49"/>
      <c r="AO109" s="49"/>
      <c r="AQ109" s="49"/>
      <c r="AT109" s="49"/>
      <c r="AW109" s="49"/>
      <c r="AY109" s="49"/>
    </row>
    <row r="110" spans="1:51" x14ac:dyDescent="0.35">
      <c r="E110" s="49"/>
      <c r="G110" s="49"/>
      <c r="I110" s="49"/>
      <c r="K110" s="49"/>
      <c r="N110" s="49"/>
      <c r="Q110" s="49"/>
      <c r="T110" s="49"/>
      <c r="V110" s="49"/>
      <c r="X110" s="49"/>
      <c r="Y110" s="66" t="s">
        <v>1554</v>
      </c>
      <c r="Z110" s="63" t="s">
        <v>1555</v>
      </c>
      <c r="AA110" s="77" t="s">
        <v>3656</v>
      </c>
      <c r="AB110" s="49"/>
      <c r="AD110" s="49"/>
      <c r="AG110" s="49"/>
      <c r="AI110" s="49"/>
      <c r="AK110" s="49"/>
      <c r="AM110" s="49"/>
      <c r="AO110" s="49"/>
      <c r="AQ110" s="49"/>
      <c r="AT110" s="49"/>
      <c r="AW110" s="49"/>
      <c r="AY110" s="49"/>
    </row>
    <row r="111" spans="1:51" x14ac:dyDescent="0.35">
      <c r="E111" s="49"/>
      <c r="G111" s="49"/>
      <c r="I111" s="49"/>
      <c r="K111" s="49"/>
      <c r="N111" s="49"/>
      <c r="Q111" s="49"/>
      <c r="T111" s="49"/>
      <c r="V111" s="49"/>
      <c r="X111" s="49"/>
      <c r="Y111" s="65" t="s">
        <v>1556</v>
      </c>
      <c r="Z111" s="61" t="s">
        <v>1557</v>
      </c>
      <c r="AA111" s="77" t="s">
        <v>3656</v>
      </c>
      <c r="AB111" s="49"/>
      <c r="AD111" s="49"/>
      <c r="AG111" s="49"/>
      <c r="AI111" s="49"/>
      <c r="AK111" s="49"/>
      <c r="AM111" s="49"/>
      <c r="AO111" s="49"/>
      <c r="AQ111" s="49"/>
      <c r="AT111" s="49"/>
      <c r="AW111" s="49"/>
      <c r="AY111" s="49"/>
    </row>
    <row r="112" spans="1:51" x14ac:dyDescent="0.35">
      <c r="E112" s="49"/>
      <c r="G112" s="49"/>
      <c r="I112" s="49"/>
      <c r="K112" s="49"/>
      <c r="N112" s="49"/>
      <c r="Q112" s="49"/>
      <c r="T112" s="49"/>
      <c r="V112" s="49"/>
      <c r="X112" s="49"/>
      <c r="Y112" s="65" t="s">
        <v>1558</v>
      </c>
      <c r="Z112" s="61" t="s">
        <v>1559</v>
      </c>
      <c r="AA112" s="77" t="s">
        <v>3656</v>
      </c>
      <c r="AB112" s="49"/>
      <c r="AD112" s="49"/>
      <c r="AG112" s="49"/>
      <c r="AI112" s="49"/>
      <c r="AK112" s="49"/>
      <c r="AM112" s="49"/>
      <c r="AO112" s="49"/>
      <c r="AQ112" s="49"/>
      <c r="AT112" s="49"/>
      <c r="AW112" s="49"/>
      <c r="AY112" s="49"/>
    </row>
    <row r="113" spans="5:51" x14ac:dyDescent="0.35">
      <c r="E113" s="49"/>
      <c r="G113" s="49"/>
      <c r="I113" s="49"/>
      <c r="K113" s="49"/>
      <c r="N113" s="49"/>
      <c r="Q113" s="49"/>
      <c r="T113" s="49"/>
      <c r="V113" s="49"/>
      <c r="X113" s="49"/>
      <c r="Y113" s="66" t="s">
        <v>1560</v>
      </c>
      <c r="Z113" s="63" t="s">
        <v>1561</v>
      </c>
      <c r="AA113" s="77" t="s">
        <v>3656</v>
      </c>
      <c r="AB113" s="49"/>
      <c r="AD113" s="49"/>
      <c r="AG113" s="49"/>
      <c r="AI113" s="49"/>
      <c r="AK113" s="49"/>
      <c r="AM113" s="49"/>
      <c r="AO113" s="49"/>
      <c r="AQ113" s="49"/>
      <c r="AT113" s="49"/>
      <c r="AW113" s="49"/>
      <c r="AY113" s="49"/>
    </row>
    <row r="114" spans="5:51" x14ac:dyDescent="0.35">
      <c r="E114" s="49"/>
      <c r="G114" s="49"/>
      <c r="I114" s="49"/>
      <c r="K114" s="49"/>
      <c r="N114" s="49"/>
      <c r="Q114" s="49"/>
      <c r="T114" s="49"/>
      <c r="V114" s="49"/>
      <c r="X114" s="49"/>
      <c r="Y114" s="66" t="s">
        <v>1562</v>
      </c>
      <c r="Z114" s="63" t="s">
        <v>1563</v>
      </c>
      <c r="AA114" s="77" t="s">
        <v>3656</v>
      </c>
      <c r="AB114" s="49"/>
      <c r="AD114" s="49"/>
      <c r="AG114" s="49"/>
      <c r="AI114" s="49"/>
      <c r="AK114" s="49"/>
      <c r="AM114" s="49"/>
      <c r="AO114" s="49"/>
      <c r="AQ114" s="49"/>
      <c r="AT114" s="49"/>
      <c r="AW114" s="49"/>
      <c r="AY114" s="49"/>
    </row>
    <row r="115" spans="5:51" x14ac:dyDescent="0.35">
      <c r="E115" s="49"/>
      <c r="G115" s="49"/>
      <c r="I115" s="49"/>
      <c r="K115" s="49"/>
      <c r="N115" s="49"/>
      <c r="Q115" s="49"/>
      <c r="T115" s="49"/>
      <c r="V115" s="49"/>
      <c r="X115" s="49"/>
      <c r="Y115" s="65" t="s">
        <v>1564</v>
      </c>
      <c r="Z115" s="61" t="s">
        <v>1565</v>
      </c>
      <c r="AA115" s="77" t="s">
        <v>3656</v>
      </c>
      <c r="AB115" s="49"/>
      <c r="AD115" s="49"/>
      <c r="AG115" s="49"/>
      <c r="AI115" s="49"/>
      <c r="AK115" s="49"/>
      <c r="AM115" s="49"/>
      <c r="AO115" s="49"/>
      <c r="AQ115" s="49"/>
      <c r="AT115" s="49"/>
      <c r="AW115" s="49"/>
      <c r="AY115" s="49"/>
    </row>
    <row r="116" spans="5:51" x14ac:dyDescent="0.35">
      <c r="E116" s="49"/>
      <c r="G116" s="49"/>
      <c r="I116" s="49"/>
      <c r="K116" s="49"/>
      <c r="N116" s="49"/>
      <c r="Q116" s="49"/>
      <c r="T116" s="49"/>
      <c r="V116" s="49"/>
      <c r="X116" s="49"/>
      <c r="Y116" s="65" t="s">
        <v>1566</v>
      </c>
      <c r="Z116" s="61" t="s">
        <v>1567</v>
      </c>
      <c r="AA116" s="77" t="s">
        <v>3656</v>
      </c>
      <c r="AB116" s="49"/>
      <c r="AD116" s="49"/>
      <c r="AG116" s="49"/>
      <c r="AI116" s="49"/>
      <c r="AK116" s="49"/>
      <c r="AM116" s="49"/>
      <c r="AO116" s="49"/>
      <c r="AQ116" s="49"/>
      <c r="AT116" s="49"/>
      <c r="AW116" s="49"/>
      <c r="AY116" s="49"/>
    </row>
    <row r="117" spans="5:51" x14ac:dyDescent="0.35">
      <c r="E117" s="49"/>
      <c r="G117" s="49"/>
      <c r="I117" s="49"/>
      <c r="K117" s="49"/>
      <c r="N117" s="49"/>
      <c r="Q117" s="49"/>
      <c r="T117" s="49"/>
      <c r="V117" s="49"/>
      <c r="X117" s="49"/>
      <c r="Y117" s="65" t="s">
        <v>1568</v>
      </c>
      <c r="Z117" s="61" t="s">
        <v>1569</v>
      </c>
      <c r="AA117" s="77" t="s">
        <v>3656</v>
      </c>
      <c r="AB117" s="49"/>
      <c r="AD117" s="49"/>
      <c r="AG117" s="49"/>
      <c r="AI117" s="49"/>
      <c r="AK117" s="49"/>
      <c r="AM117" s="49"/>
      <c r="AO117" s="49"/>
      <c r="AQ117" s="49"/>
      <c r="AT117" s="49"/>
      <c r="AW117" s="49"/>
      <c r="AY117" s="49"/>
    </row>
    <row r="118" spans="5:51" x14ac:dyDescent="0.35">
      <c r="E118" s="49"/>
      <c r="G118" s="49"/>
      <c r="I118" s="49"/>
      <c r="K118" s="49"/>
      <c r="N118" s="49"/>
      <c r="Q118" s="49"/>
      <c r="T118" s="49"/>
      <c r="V118" s="49"/>
      <c r="X118" s="49"/>
      <c r="Y118" s="66" t="s">
        <v>1570</v>
      </c>
      <c r="Z118" s="63" t="s">
        <v>1571</v>
      </c>
      <c r="AA118" s="77" t="s">
        <v>3656</v>
      </c>
      <c r="AB118" s="49"/>
      <c r="AD118" s="49"/>
      <c r="AG118" s="49"/>
      <c r="AI118" s="49"/>
      <c r="AK118" s="49"/>
      <c r="AM118" s="49"/>
      <c r="AO118" s="49"/>
      <c r="AQ118" s="49"/>
      <c r="AT118" s="49"/>
      <c r="AW118" s="49"/>
      <c r="AY118" s="49"/>
    </row>
    <row r="119" spans="5:51" x14ac:dyDescent="0.35">
      <c r="E119" s="49"/>
      <c r="G119" s="49"/>
      <c r="I119" s="49"/>
      <c r="K119" s="49"/>
      <c r="N119" s="49"/>
      <c r="Q119" s="49"/>
      <c r="T119" s="49"/>
      <c r="V119" s="49"/>
      <c r="X119" s="49"/>
      <c r="Y119" s="66" t="s">
        <v>1572</v>
      </c>
      <c r="Z119" s="63" t="s">
        <v>1573</v>
      </c>
      <c r="AA119" s="77" t="s">
        <v>3656</v>
      </c>
      <c r="AB119" s="49"/>
      <c r="AD119" s="49"/>
      <c r="AG119" s="49"/>
      <c r="AI119" s="49"/>
      <c r="AK119" s="49"/>
      <c r="AM119" s="49"/>
      <c r="AO119" s="49"/>
      <c r="AQ119" s="49"/>
      <c r="AT119" s="49"/>
      <c r="AW119" s="49"/>
      <c r="AY119" s="49"/>
    </row>
    <row r="120" spans="5:51" x14ac:dyDescent="0.35">
      <c r="E120" s="49"/>
      <c r="G120" s="49"/>
      <c r="I120" s="49"/>
      <c r="K120" s="49"/>
      <c r="N120" s="49"/>
      <c r="Q120" s="49"/>
      <c r="T120" s="49"/>
      <c r="V120" s="49"/>
      <c r="X120" s="49"/>
      <c r="Y120" s="65" t="s">
        <v>1574</v>
      </c>
      <c r="Z120" s="61" t="s">
        <v>1575</v>
      </c>
      <c r="AA120" s="77" t="s">
        <v>3656</v>
      </c>
      <c r="AB120" s="49"/>
      <c r="AD120" s="49"/>
      <c r="AG120" s="49"/>
      <c r="AI120" s="49"/>
      <c r="AK120" s="49"/>
      <c r="AM120" s="49"/>
      <c r="AO120" s="49"/>
      <c r="AQ120" s="49"/>
      <c r="AT120" s="49"/>
      <c r="AW120" s="49"/>
      <c r="AY120" s="49"/>
    </row>
    <row r="121" spans="5:51" x14ac:dyDescent="0.35">
      <c r="E121" s="49"/>
      <c r="G121" s="49"/>
      <c r="I121" s="49"/>
      <c r="K121" s="49"/>
      <c r="N121" s="49"/>
      <c r="Q121" s="49"/>
      <c r="T121" s="49"/>
      <c r="V121" s="49"/>
      <c r="X121" s="49"/>
      <c r="Y121" s="66" t="s">
        <v>1576</v>
      </c>
      <c r="Z121" s="63" t="s">
        <v>1577</v>
      </c>
      <c r="AA121" s="77" t="s">
        <v>3656</v>
      </c>
      <c r="AB121" s="49"/>
      <c r="AD121" s="49"/>
      <c r="AG121" s="49"/>
      <c r="AI121" s="49"/>
      <c r="AK121" s="49"/>
      <c r="AM121" s="49"/>
      <c r="AO121" s="49"/>
      <c r="AQ121" s="49"/>
      <c r="AT121" s="49"/>
      <c r="AW121" s="49"/>
      <c r="AY121" s="49"/>
    </row>
    <row r="122" spans="5:51" x14ac:dyDescent="0.35">
      <c r="E122" s="49"/>
      <c r="G122" s="49"/>
      <c r="I122" s="49"/>
      <c r="K122" s="49"/>
      <c r="N122" s="49"/>
      <c r="Q122" s="49"/>
      <c r="T122" s="49"/>
      <c r="V122" s="49"/>
      <c r="X122" s="49"/>
      <c r="Y122" s="65" t="s">
        <v>1578</v>
      </c>
      <c r="Z122" s="61" t="s">
        <v>1579</v>
      </c>
      <c r="AA122" s="77" t="s">
        <v>3656</v>
      </c>
      <c r="AB122" s="49"/>
      <c r="AD122" s="49"/>
      <c r="AG122" s="49"/>
      <c r="AI122" s="49"/>
      <c r="AK122" s="49"/>
      <c r="AM122" s="49"/>
      <c r="AO122" s="49"/>
      <c r="AQ122" s="49"/>
      <c r="AT122" s="49"/>
      <c r="AW122" s="49"/>
      <c r="AY122" s="49"/>
    </row>
    <row r="123" spans="5:51" x14ac:dyDescent="0.35">
      <c r="E123" s="49"/>
      <c r="G123" s="49"/>
      <c r="I123" s="49"/>
      <c r="K123" s="49"/>
      <c r="N123" s="49"/>
      <c r="Q123" s="49"/>
      <c r="T123" s="49"/>
      <c r="V123" s="49"/>
      <c r="X123" s="49"/>
      <c r="Y123" s="66" t="s">
        <v>1580</v>
      </c>
      <c r="Z123" s="63" t="s">
        <v>1581</v>
      </c>
      <c r="AA123" s="77" t="s">
        <v>3656</v>
      </c>
      <c r="AB123" s="49"/>
      <c r="AD123" s="49"/>
      <c r="AG123" s="49"/>
      <c r="AI123" s="49"/>
      <c r="AK123" s="49"/>
      <c r="AM123" s="49"/>
      <c r="AO123" s="49"/>
      <c r="AQ123" s="49"/>
      <c r="AT123" s="49"/>
      <c r="AW123" s="49"/>
      <c r="AY123" s="49"/>
    </row>
    <row r="124" spans="5:51" x14ac:dyDescent="0.35">
      <c r="E124" s="49"/>
      <c r="G124" s="49"/>
      <c r="I124" s="49"/>
      <c r="K124" s="49"/>
      <c r="N124" s="49"/>
      <c r="Q124" s="49"/>
      <c r="T124" s="49"/>
      <c r="V124" s="49"/>
      <c r="X124" s="49"/>
      <c r="Y124" s="65" t="s">
        <v>1582</v>
      </c>
      <c r="Z124" s="61" t="s">
        <v>1583</v>
      </c>
      <c r="AA124" s="77" t="s">
        <v>3656</v>
      </c>
      <c r="AB124" s="49"/>
      <c r="AD124" s="49"/>
      <c r="AG124" s="49"/>
      <c r="AI124" s="49"/>
      <c r="AK124" s="49"/>
      <c r="AM124" s="49"/>
      <c r="AO124" s="49"/>
      <c r="AQ124" s="49"/>
      <c r="AT124" s="49"/>
      <c r="AW124" s="49"/>
      <c r="AY124" s="49"/>
    </row>
    <row r="125" spans="5:51" x14ac:dyDescent="0.35">
      <c r="E125" s="49"/>
      <c r="G125" s="49"/>
      <c r="I125" s="49"/>
      <c r="K125" s="49"/>
      <c r="N125" s="49"/>
      <c r="Q125" s="49"/>
      <c r="T125" s="49"/>
      <c r="V125" s="49"/>
      <c r="X125" s="49"/>
      <c r="Y125" s="65" t="s">
        <v>1584</v>
      </c>
      <c r="Z125" s="61" t="s">
        <v>1585</v>
      </c>
      <c r="AA125" s="77" t="s">
        <v>3656</v>
      </c>
      <c r="AB125" s="49"/>
      <c r="AD125" s="49"/>
      <c r="AG125" s="49"/>
      <c r="AI125" s="49"/>
      <c r="AK125" s="49"/>
      <c r="AM125" s="49"/>
      <c r="AO125" s="49"/>
      <c r="AQ125" s="49"/>
      <c r="AT125" s="49"/>
      <c r="AW125" s="49"/>
      <c r="AY125" s="49"/>
    </row>
    <row r="126" spans="5:51" x14ac:dyDescent="0.35">
      <c r="E126" s="49"/>
      <c r="G126" s="49"/>
      <c r="I126" s="49"/>
      <c r="K126" s="49"/>
      <c r="N126" s="49"/>
      <c r="Q126" s="49"/>
      <c r="T126" s="49"/>
      <c r="V126" s="49"/>
      <c r="X126" s="49"/>
      <c r="Y126" s="66" t="s">
        <v>1586</v>
      </c>
      <c r="Z126" s="63" t="s">
        <v>1587</v>
      </c>
      <c r="AA126" s="77" t="s">
        <v>3656</v>
      </c>
      <c r="AB126" s="49"/>
      <c r="AD126" s="49"/>
      <c r="AG126" s="49"/>
      <c r="AI126" s="49"/>
      <c r="AK126" s="49"/>
      <c r="AM126" s="49"/>
      <c r="AO126" s="49"/>
      <c r="AQ126" s="49"/>
      <c r="AT126" s="49"/>
      <c r="AW126" s="49"/>
      <c r="AY126" s="49"/>
    </row>
    <row r="127" spans="5:51" x14ac:dyDescent="0.35">
      <c r="E127" s="49"/>
      <c r="G127" s="49"/>
      <c r="I127" s="49"/>
      <c r="K127" s="49"/>
      <c r="N127" s="49"/>
      <c r="Q127" s="49"/>
      <c r="T127" s="49"/>
      <c r="V127" s="49"/>
      <c r="X127" s="49"/>
      <c r="Y127" s="66" t="s">
        <v>1588</v>
      </c>
      <c r="Z127" s="63" t="s">
        <v>1588</v>
      </c>
      <c r="AA127" s="77" t="s">
        <v>3656</v>
      </c>
      <c r="AB127" s="49"/>
      <c r="AD127" s="49"/>
      <c r="AG127" s="49"/>
      <c r="AI127" s="49"/>
      <c r="AK127" s="49"/>
      <c r="AM127" s="49"/>
      <c r="AO127" s="49"/>
      <c r="AQ127" s="49"/>
      <c r="AT127" s="49"/>
      <c r="AW127" s="49"/>
      <c r="AY127" s="49"/>
    </row>
    <row r="128" spans="5:51" x14ac:dyDescent="0.35">
      <c r="E128" s="49"/>
      <c r="G128" s="49"/>
      <c r="I128" s="49"/>
      <c r="K128" s="49"/>
      <c r="N128" s="49"/>
      <c r="Q128" s="49"/>
      <c r="T128" s="49"/>
      <c r="V128" s="49"/>
      <c r="X128" s="49"/>
      <c r="Y128" s="65" t="s">
        <v>1589</v>
      </c>
      <c r="Z128" s="61" t="s">
        <v>1589</v>
      </c>
      <c r="AA128" s="77" t="s">
        <v>3656</v>
      </c>
      <c r="AB128" s="49"/>
      <c r="AD128" s="49"/>
      <c r="AG128" s="49"/>
      <c r="AI128" s="49"/>
      <c r="AK128" s="49"/>
      <c r="AM128" s="49"/>
      <c r="AO128" s="49"/>
      <c r="AQ128" s="49"/>
      <c r="AT128" s="49"/>
      <c r="AW128" s="49"/>
      <c r="AY128" s="49"/>
    </row>
    <row r="129" spans="5:51" x14ac:dyDescent="0.35">
      <c r="E129" s="49"/>
      <c r="G129" s="49"/>
      <c r="I129" s="49"/>
      <c r="K129" s="49"/>
      <c r="N129" s="49"/>
      <c r="Q129" s="49"/>
      <c r="T129" s="49"/>
      <c r="V129" s="49"/>
      <c r="X129" s="49"/>
      <c r="Y129" s="66" t="s">
        <v>1590</v>
      </c>
      <c r="Z129" s="63" t="s">
        <v>1591</v>
      </c>
      <c r="AA129" s="77" t="s">
        <v>3656</v>
      </c>
      <c r="AB129" s="49"/>
      <c r="AD129" s="49"/>
      <c r="AG129" s="49"/>
      <c r="AI129" s="49"/>
      <c r="AK129" s="49"/>
      <c r="AM129" s="49"/>
      <c r="AO129" s="49"/>
      <c r="AQ129" s="49"/>
      <c r="AT129" s="49"/>
      <c r="AW129" s="49"/>
      <c r="AY129" s="49"/>
    </row>
    <row r="130" spans="5:51" x14ac:dyDescent="0.35">
      <c r="E130" s="49"/>
      <c r="G130" s="49"/>
      <c r="I130" s="49"/>
      <c r="K130" s="49"/>
      <c r="N130" s="49"/>
      <c r="Q130" s="49"/>
      <c r="T130" s="49"/>
      <c r="V130" s="49"/>
      <c r="X130" s="49"/>
      <c r="Y130" s="65" t="s">
        <v>1592</v>
      </c>
      <c r="Z130" s="61" t="s">
        <v>1593</v>
      </c>
      <c r="AA130" s="77" t="s">
        <v>3656</v>
      </c>
      <c r="AB130" s="49"/>
      <c r="AD130" s="49"/>
      <c r="AG130" s="49"/>
      <c r="AI130" s="49"/>
      <c r="AK130" s="49"/>
      <c r="AM130" s="49"/>
      <c r="AO130" s="49"/>
      <c r="AQ130" s="49"/>
      <c r="AT130" s="49"/>
      <c r="AW130" s="49"/>
      <c r="AY130" s="49"/>
    </row>
    <row r="131" spans="5:51" x14ac:dyDescent="0.35">
      <c r="E131" s="49"/>
      <c r="G131" s="49"/>
      <c r="I131" s="49"/>
      <c r="K131" s="49"/>
      <c r="N131" s="49"/>
      <c r="Q131" s="49"/>
      <c r="T131" s="49"/>
      <c r="V131" s="49"/>
      <c r="X131" s="49"/>
      <c r="Y131" s="66" t="s">
        <v>1594</v>
      </c>
      <c r="Z131" s="63" t="s">
        <v>1595</v>
      </c>
      <c r="AA131" s="77" t="s">
        <v>3656</v>
      </c>
      <c r="AB131" s="49"/>
      <c r="AD131" s="49"/>
      <c r="AG131" s="49"/>
      <c r="AI131" s="49"/>
      <c r="AK131" s="49"/>
      <c r="AM131" s="49"/>
      <c r="AO131" s="49"/>
      <c r="AQ131" s="49"/>
      <c r="AT131" s="49"/>
      <c r="AW131" s="49"/>
      <c r="AY131" s="49"/>
    </row>
    <row r="132" spans="5:51" x14ac:dyDescent="0.35">
      <c r="E132" s="49"/>
      <c r="G132" s="49"/>
      <c r="I132" s="49"/>
      <c r="K132" s="49"/>
      <c r="N132" s="49"/>
      <c r="Q132" s="49"/>
      <c r="T132" s="49"/>
      <c r="V132" s="49"/>
      <c r="X132" s="49"/>
      <c r="Y132" s="65" t="s">
        <v>1596</v>
      </c>
      <c r="Z132" s="61" t="s">
        <v>1597</v>
      </c>
      <c r="AA132" s="77" t="s">
        <v>3656</v>
      </c>
      <c r="AB132" s="49"/>
      <c r="AD132" s="49"/>
      <c r="AG132" s="49"/>
      <c r="AI132" s="49"/>
      <c r="AK132" s="49"/>
      <c r="AM132" s="49"/>
      <c r="AO132" s="49"/>
      <c r="AQ132" s="49"/>
      <c r="AT132" s="49"/>
      <c r="AW132" s="49"/>
      <c r="AY132" s="49"/>
    </row>
    <row r="133" spans="5:51" x14ac:dyDescent="0.35">
      <c r="E133" s="49"/>
      <c r="G133" s="49"/>
      <c r="I133" s="49"/>
      <c r="K133" s="49"/>
      <c r="N133" s="49"/>
      <c r="Q133" s="49"/>
      <c r="T133" s="49"/>
      <c r="V133" s="49"/>
      <c r="X133" s="49"/>
      <c r="Y133" s="65" t="s">
        <v>1598</v>
      </c>
      <c r="Z133" s="61" t="s">
        <v>1599</v>
      </c>
      <c r="AA133" s="77" t="s">
        <v>3656</v>
      </c>
      <c r="AB133" s="49"/>
      <c r="AD133" s="49"/>
      <c r="AG133" s="49"/>
      <c r="AI133" s="49"/>
      <c r="AK133" s="49"/>
      <c r="AM133" s="49"/>
      <c r="AO133" s="49"/>
      <c r="AQ133" s="49"/>
      <c r="AT133" s="49"/>
      <c r="AW133" s="49"/>
      <c r="AY133" s="49"/>
    </row>
    <row r="134" spans="5:51" x14ac:dyDescent="0.35">
      <c r="E134" s="49"/>
      <c r="G134" s="49"/>
      <c r="I134" s="49"/>
      <c r="K134" s="49"/>
      <c r="N134" s="49"/>
      <c r="Q134" s="49"/>
      <c r="T134" s="49"/>
      <c r="V134" s="49"/>
      <c r="X134" s="49"/>
      <c r="Y134" s="65" t="s">
        <v>1600</v>
      </c>
      <c r="Z134" s="61" t="s">
        <v>1601</v>
      </c>
      <c r="AA134" s="77" t="s">
        <v>3656</v>
      </c>
      <c r="AB134" s="49"/>
      <c r="AD134" s="49"/>
      <c r="AG134" s="49"/>
      <c r="AI134" s="49"/>
      <c r="AK134" s="49"/>
      <c r="AM134" s="49"/>
      <c r="AO134" s="49"/>
      <c r="AQ134" s="49"/>
      <c r="AT134" s="49"/>
      <c r="AW134" s="49"/>
      <c r="AY134" s="49"/>
    </row>
    <row r="135" spans="5:51" x14ac:dyDescent="0.35">
      <c r="E135" s="49"/>
      <c r="G135" s="49"/>
      <c r="I135" s="49"/>
      <c r="K135" s="49"/>
      <c r="N135" s="49"/>
      <c r="Q135" s="49"/>
      <c r="T135" s="49"/>
      <c r="V135" s="49"/>
      <c r="X135" s="49"/>
      <c r="Y135" s="66" t="s">
        <v>1602</v>
      </c>
      <c r="Z135" s="63" t="s">
        <v>1603</v>
      </c>
      <c r="AA135" s="77" t="s">
        <v>3656</v>
      </c>
      <c r="AB135" s="49"/>
      <c r="AD135" s="49"/>
      <c r="AG135" s="49"/>
      <c r="AI135" s="49"/>
      <c r="AK135" s="49"/>
      <c r="AM135" s="49"/>
      <c r="AO135" s="49"/>
      <c r="AQ135" s="49"/>
      <c r="AT135" s="49"/>
      <c r="AW135" s="49"/>
      <c r="AY135" s="49"/>
    </row>
    <row r="136" spans="5:51" x14ac:dyDescent="0.35">
      <c r="E136" s="49"/>
      <c r="G136" s="49"/>
      <c r="I136" s="49"/>
      <c r="K136" s="49"/>
      <c r="N136" s="49"/>
      <c r="Q136" s="49"/>
      <c r="T136" s="49"/>
      <c r="V136" s="49"/>
      <c r="X136" s="49"/>
      <c r="Y136" s="65" t="s">
        <v>1604</v>
      </c>
      <c r="Z136" s="61" t="s">
        <v>1605</v>
      </c>
      <c r="AA136" s="77" t="s">
        <v>3656</v>
      </c>
      <c r="AB136" s="49"/>
      <c r="AD136" s="49"/>
      <c r="AG136" s="49"/>
      <c r="AI136" s="49"/>
      <c r="AK136" s="49"/>
      <c r="AM136" s="49"/>
      <c r="AO136" s="49"/>
      <c r="AQ136" s="49"/>
      <c r="AT136" s="49"/>
      <c r="AW136" s="49"/>
      <c r="AY136" s="49"/>
    </row>
    <row r="137" spans="5:51" x14ac:dyDescent="0.35">
      <c r="E137" s="49"/>
      <c r="G137" s="49"/>
      <c r="I137" s="49"/>
      <c r="K137" s="49"/>
      <c r="N137" s="49"/>
      <c r="Q137" s="49"/>
      <c r="T137" s="49"/>
      <c r="V137" s="49"/>
      <c r="X137" s="49"/>
      <c r="Y137" s="65" t="s">
        <v>1606</v>
      </c>
      <c r="Z137" s="61" t="s">
        <v>1607</v>
      </c>
      <c r="AA137" s="77" t="s">
        <v>1340</v>
      </c>
      <c r="AB137" s="49"/>
      <c r="AD137" s="49"/>
      <c r="AG137" s="49"/>
      <c r="AI137" s="49"/>
      <c r="AK137" s="49"/>
      <c r="AM137" s="49"/>
      <c r="AO137" s="49"/>
      <c r="AQ137" s="49"/>
      <c r="AT137" s="49"/>
      <c r="AW137" s="49"/>
      <c r="AY137" s="49"/>
    </row>
    <row r="138" spans="5:51" x14ac:dyDescent="0.35">
      <c r="E138" s="49"/>
      <c r="G138" s="49"/>
      <c r="I138" s="49"/>
      <c r="K138" s="49"/>
      <c r="N138" s="49"/>
      <c r="Q138" s="49"/>
      <c r="T138" s="49"/>
      <c r="V138" s="49"/>
      <c r="X138" s="49"/>
      <c r="Y138" s="65" t="s">
        <v>1608</v>
      </c>
      <c r="Z138" s="61" t="s">
        <v>1609</v>
      </c>
      <c r="AA138" s="77" t="s">
        <v>1340</v>
      </c>
      <c r="AB138" s="49"/>
      <c r="AD138" s="49"/>
      <c r="AG138" s="49"/>
      <c r="AI138" s="49"/>
      <c r="AK138" s="49"/>
      <c r="AM138" s="49"/>
      <c r="AO138" s="49"/>
      <c r="AQ138" s="49"/>
      <c r="AT138" s="49"/>
      <c r="AW138" s="49"/>
      <c r="AY138" s="49"/>
    </row>
    <row r="139" spans="5:51" x14ac:dyDescent="0.35">
      <c r="E139" s="49"/>
      <c r="G139" s="49"/>
      <c r="I139" s="49"/>
      <c r="K139" s="49"/>
      <c r="N139" s="49"/>
      <c r="Q139" s="49"/>
      <c r="T139" s="49"/>
      <c r="V139" s="49"/>
      <c r="X139" s="49"/>
      <c r="Y139" s="65" t="s">
        <v>1610</v>
      </c>
      <c r="Z139" s="61" t="s">
        <v>1611</v>
      </c>
      <c r="AA139" s="77" t="s">
        <v>3656</v>
      </c>
      <c r="AB139" s="49"/>
      <c r="AD139" s="49"/>
      <c r="AG139" s="49"/>
      <c r="AI139" s="49"/>
      <c r="AK139" s="49"/>
      <c r="AM139" s="49"/>
      <c r="AO139" s="49"/>
      <c r="AQ139" s="49"/>
      <c r="AT139" s="49"/>
      <c r="AW139" s="49"/>
      <c r="AY139" s="49"/>
    </row>
    <row r="140" spans="5:51" x14ac:dyDescent="0.35">
      <c r="E140" s="49"/>
      <c r="G140" s="49"/>
      <c r="I140" s="49"/>
      <c r="K140" s="49"/>
      <c r="N140" s="49"/>
      <c r="Q140" s="49"/>
      <c r="T140" s="49"/>
      <c r="V140" s="49"/>
      <c r="X140" s="49"/>
      <c r="Y140" s="65" t="s">
        <v>3720</v>
      </c>
      <c r="Z140" s="61" t="s">
        <v>3721</v>
      </c>
      <c r="AA140" s="77" t="s">
        <v>3656</v>
      </c>
      <c r="AB140" s="49"/>
      <c r="AD140" s="49"/>
      <c r="AG140" s="49"/>
      <c r="AI140" s="49"/>
      <c r="AK140" s="49"/>
      <c r="AM140" s="49"/>
      <c r="AO140" s="49"/>
      <c r="AQ140" s="49"/>
      <c r="AT140" s="49"/>
      <c r="AW140" s="49"/>
      <c r="AY140" s="49"/>
    </row>
    <row r="141" spans="5:51" x14ac:dyDescent="0.35">
      <c r="E141" s="49"/>
      <c r="G141" s="49"/>
      <c r="I141" s="49"/>
      <c r="K141" s="49"/>
      <c r="N141" s="49"/>
      <c r="Q141" s="49"/>
      <c r="T141" s="49"/>
      <c r="V141" s="49"/>
      <c r="X141" s="49"/>
      <c r="Y141" s="66" t="s">
        <v>1612</v>
      </c>
      <c r="Z141" s="63" t="s">
        <v>1613</v>
      </c>
      <c r="AA141" s="77" t="s">
        <v>3656</v>
      </c>
      <c r="AB141" s="49"/>
      <c r="AD141" s="49"/>
      <c r="AG141" s="49"/>
      <c r="AI141" s="49"/>
      <c r="AK141" s="49"/>
      <c r="AM141" s="49"/>
      <c r="AO141" s="49"/>
      <c r="AQ141" s="49"/>
      <c r="AT141" s="49"/>
      <c r="AW141" s="49"/>
      <c r="AY141" s="49"/>
    </row>
    <row r="142" spans="5:51" x14ac:dyDescent="0.35">
      <c r="E142" s="49"/>
      <c r="G142" s="49"/>
      <c r="I142" s="49"/>
      <c r="K142" s="49"/>
      <c r="N142" s="49"/>
      <c r="Q142" s="49"/>
      <c r="T142" s="49"/>
      <c r="V142" s="49"/>
      <c r="X142" s="49"/>
      <c r="Y142" s="66" t="s">
        <v>1614</v>
      </c>
      <c r="Z142" s="63" t="s">
        <v>1615</v>
      </c>
      <c r="AA142" s="77" t="s">
        <v>3656</v>
      </c>
      <c r="AB142" s="49"/>
      <c r="AD142" s="49"/>
      <c r="AG142" s="49"/>
      <c r="AI142" s="49"/>
      <c r="AK142" s="49"/>
      <c r="AM142" s="49"/>
      <c r="AO142" s="49"/>
      <c r="AQ142" s="49"/>
      <c r="AT142" s="49"/>
      <c r="AW142" s="49"/>
      <c r="AY142" s="49"/>
    </row>
    <row r="143" spans="5:51" x14ac:dyDescent="0.35">
      <c r="E143" s="49"/>
      <c r="G143" s="49"/>
      <c r="I143" s="49"/>
      <c r="K143" s="49"/>
      <c r="N143" s="49"/>
      <c r="Q143" s="49"/>
      <c r="T143" s="49"/>
      <c r="V143" s="49"/>
      <c r="X143" s="49"/>
      <c r="Y143" s="66" t="s">
        <v>1616</v>
      </c>
      <c r="Z143" s="63" t="s">
        <v>1617</v>
      </c>
      <c r="AA143" s="77" t="s">
        <v>3656</v>
      </c>
      <c r="AB143" s="49"/>
      <c r="AD143" s="49"/>
      <c r="AG143" s="49"/>
      <c r="AI143" s="49"/>
      <c r="AK143" s="49"/>
      <c r="AM143" s="49"/>
      <c r="AO143" s="49"/>
      <c r="AQ143" s="49"/>
      <c r="AT143" s="49"/>
      <c r="AW143" s="49"/>
      <c r="AY143" s="49"/>
    </row>
    <row r="144" spans="5:51" x14ac:dyDescent="0.35">
      <c r="E144" s="49"/>
      <c r="G144" s="49"/>
      <c r="I144" s="49"/>
      <c r="K144" s="49"/>
      <c r="N144" s="49"/>
      <c r="Q144" s="49"/>
      <c r="T144" s="49"/>
      <c r="V144" s="49"/>
      <c r="X144" s="49"/>
      <c r="Y144" s="65" t="s">
        <v>1618</v>
      </c>
      <c r="Z144" s="61" t="s">
        <v>1619</v>
      </c>
      <c r="AA144" s="77" t="s">
        <v>3656</v>
      </c>
      <c r="AB144" s="49"/>
      <c r="AD144" s="49"/>
      <c r="AG144" s="49"/>
      <c r="AI144" s="49"/>
      <c r="AK144" s="49"/>
      <c r="AM144" s="49"/>
      <c r="AO144" s="49"/>
      <c r="AQ144" s="49"/>
      <c r="AT144" s="49"/>
      <c r="AW144" s="49"/>
      <c r="AY144" s="49"/>
    </row>
    <row r="145" spans="5:51" x14ac:dyDescent="0.35">
      <c r="E145" s="49"/>
      <c r="G145" s="49"/>
      <c r="I145" s="49"/>
      <c r="K145" s="49"/>
      <c r="N145" s="49"/>
      <c r="Q145" s="49"/>
      <c r="T145" s="49"/>
      <c r="V145" s="49"/>
      <c r="X145" s="49"/>
      <c r="Y145" s="66" t="s">
        <v>1620</v>
      </c>
      <c r="Z145" s="63" t="s">
        <v>1621</v>
      </c>
      <c r="AA145" s="77" t="s">
        <v>3656</v>
      </c>
      <c r="AB145" s="49"/>
      <c r="AD145" s="49"/>
      <c r="AG145" s="49"/>
      <c r="AI145" s="49"/>
      <c r="AK145" s="49"/>
      <c r="AM145" s="49"/>
      <c r="AO145" s="49"/>
      <c r="AQ145" s="49"/>
      <c r="AT145" s="49"/>
      <c r="AW145" s="49"/>
      <c r="AY145" s="49"/>
    </row>
    <row r="146" spans="5:51" x14ac:dyDescent="0.35">
      <c r="E146" s="49"/>
      <c r="G146" s="49"/>
      <c r="I146" s="49"/>
      <c r="K146" s="49"/>
      <c r="N146" s="49"/>
      <c r="Q146" s="49"/>
      <c r="T146" s="49"/>
      <c r="V146" s="49"/>
      <c r="X146" s="49"/>
      <c r="Y146" s="66" t="s">
        <v>1622</v>
      </c>
      <c r="Z146" s="63" t="s">
        <v>1622</v>
      </c>
      <c r="AA146" s="77" t="s">
        <v>1340</v>
      </c>
      <c r="AB146" s="49"/>
      <c r="AD146" s="49"/>
      <c r="AG146" s="49"/>
      <c r="AI146" s="49"/>
      <c r="AK146" s="49"/>
      <c r="AM146" s="49"/>
      <c r="AO146" s="49"/>
      <c r="AQ146" s="49"/>
      <c r="AT146" s="49"/>
      <c r="AW146" s="49"/>
      <c r="AY146" s="49"/>
    </row>
    <row r="147" spans="5:51" x14ac:dyDescent="0.35">
      <c r="E147" s="49"/>
      <c r="G147" s="49"/>
      <c r="I147" s="49"/>
      <c r="K147" s="49"/>
      <c r="N147" s="49"/>
      <c r="Q147" s="49"/>
      <c r="T147" s="49"/>
      <c r="V147" s="49"/>
      <c r="X147" s="49"/>
      <c r="Y147" s="65" t="s">
        <v>1623</v>
      </c>
      <c r="Z147" s="61" t="s">
        <v>1624</v>
      </c>
      <c r="AA147" s="77" t="s">
        <v>1340</v>
      </c>
      <c r="AB147" s="49"/>
      <c r="AD147" s="49"/>
      <c r="AG147" s="49"/>
      <c r="AI147" s="49"/>
      <c r="AK147" s="49"/>
      <c r="AM147" s="49"/>
      <c r="AO147" s="49"/>
      <c r="AQ147" s="49"/>
      <c r="AT147" s="49"/>
      <c r="AW147" s="49"/>
      <c r="AY147" s="49"/>
    </row>
    <row r="148" spans="5:51" x14ac:dyDescent="0.35">
      <c r="E148" s="49"/>
      <c r="G148" s="49"/>
      <c r="I148" s="49"/>
      <c r="K148" s="49"/>
      <c r="N148" s="49"/>
      <c r="Q148" s="49"/>
      <c r="T148" s="49"/>
      <c r="V148" s="49"/>
      <c r="X148" s="49"/>
      <c r="Y148" s="65" t="s">
        <v>1625</v>
      </c>
      <c r="Z148" s="61" t="s">
        <v>1626</v>
      </c>
      <c r="AA148" s="77" t="s">
        <v>3656</v>
      </c>
      <c r="AB148" s="49"/>
      <c r="AD148" s="49"/>
      <c r="AG148" s="49"/>
      <c r="AI148" s="49"/>
      <c r="AK148" s="49"/>
      <c r="AM148" s="49"/>
      <c r="AO148" s="49"/>
      <c r="AQ148" s="49"/>
      <c r="AT148" s="49"/>
      <c r="AW148" s="49"/>
      <c r="AY148" s="49"/>
    </row>
    <row r="149" spans="5:51" x14ac:dyDescent="0.35">
      <c r="E149" s="49"/>
      <c r="G149" s="49"/>
      <c r="I149" s="49"/>
      <c r="K149" s="49"/>
      <c r="N149" s="49"/>
      <c r="Q149" s="49"/>
      <c r="T149" s="49"/>
      <c r="V149" s="49"/>
      <c r="X149" s="49"/>
      <c r="Y149" s="66" t="s">
        <v>1627</v>
      </c>
      <c r="Z149" s="63" t="s">
        <v>1628</v>
      </c>
      <c r="AA149" s="77" t="s">
        <v>3656</v>
      </c>
      <c r="AB149" s="49"/>
      <c r="AD149" s="49"/>
      <c r="AG149" s="49"/>
      <c r="AI149" s="49"/>
      <c r="AK149" s="49"/>
      <c r="AM149" s="49"/>
      <c r="AO149" s="49"/>
      <c r="AQ149" s="49"/>
      <c r="AT149" s="49"/>
      <c r="AW149" s="49"/>
      <c r="AY149" s="49"/>
    </row>
    <row r="150" spans="5:51" x14ac:dyDescent="0.35">
      <c r="E150" s="49"/>
      <c r="G150" s="49"/>
      <c r="I150" s="49"/>
      <c r="K150" s="49"/>
      <c r="N150" s="49"/>
      <c r="Q150" s="49"/>
      <c r="T150" s="49"/>
      <c r="V150" s="49"/>
      <c r="X150" s="49"/>
      <c r="Y150" s="65" t="s">
        <v>1629</v>
      </c>
      <c r="Z150" s="61" t="s">
        <v>1630</v>
      </c>
      <c r="AA150" s="77" t="s">
        <v>3656</v>
      </c>
      <c r="AB150" s="49"/>
      <c r="AD150" s="49"/>
      <c r="AG150" s="49"/>
      <c r="AI150" s="49"/>
      <c r="AK150" s="49"/>
      <c r="AM150" s="49"/>
      <c r="AO150" s="49"/>
      <c r="AQ150" s="49"/>
      <c r="AT150" s="49"/>
      <c r="AW150" s="49"/>
      <c r="AY150" s="49"/>
    </row>
    <row r="151" spans="5:51" x14ac:dyDescent="0.35">
      <c r="E151" s="49"/>
      <c r="G151" s="49"/>
      <c r="I151" s="49"/>
      <c r="K151" s="49"/>
      <c r="N151" s="49"/>
      <c r="Q151" s="49"/>
      <c r="T151" s="49"/>
      <c r="V151" s="49"/>
      <c r="X151" s="49"/>
      <c r="Y151" s="65" t="s">
        <v>1631</v>
      </c>
      <c r="Z151" s="61" t="s">
        <v>1631</v>
      </c>
      <c r="AA151" s="77" t="s">
        <v>3656</v>
      </c>
      <c r="AB151" s="49"/>
      <c r="AD151" s="49"/>
      <c r="AG151" s="49"/>
      <c r="AI151" s="49"/>
      <c r="AK151" s="49"/>
      <c r="AM151" s="49"/>
      <c r="AO151" s="49"/>
      <c r="AQ151" s="49"/>
      <c r="AT151" s="49"/>
      <c r="AW151" s="49"/>
      <c r="AY151" s="49"/>
    </row>
    <row r="152" spans="5:51" x14ac:dyDescent="0.35">
      <c r="E152" s="49"/>
      <c r="G152" s="49"/>
      <c r="I152" s="49"/>
      <c r="K152" s="49"/>
      <c r="N152" s="49"/>
      <c r="Q152" s="49"/>
      <c r="T152" s="49"/>
      <c r="V152" s="49"/>
      <c r="X152" s="49"/>
      <c r="Y152" s="66" t="s">
        <v>1632</v>
      </c>
      <c r="Z152" s="63" t="s">
        <v>1633</v>
      </c>
      <c r="AA152" s="77" t="s">
        <v>3656</v>
      </c>
      <c r="AB152" s="49"/>
      <c r="AD152" s="49"/>
      <c r="AG152" s="49"/>
      <c r="AI152" s="49"/>
      <c r="AK152" s="49"/>
      <c r="AM152" s="49"/>
      <c r="AO152" s="49"/>
      <c r="AQ152" s="49"/>
      <c r="AT152" s="49"/>
      <c r="AW152" s="49"/>
      <c r="AY152" s="49"/>
    </row>
    <row r="153" spans="5:51" x14ac:dyDescent="0.35">
      <c r="E153" s="49"/>
      <c r="G153" s="49"/>
      <c r="I153" s="49"/>
      <c r="K153" s="49"/>
      <c r="N153" s="49"/>
      <c r="Q153" s="49"/>
      <c r="T153" s="49"/>
      <c r="V153" s="49"/>
      <c r="X153" s="49"/>
      <c r="Y153" s="65" t="s">
        <v>1634</v>
      </c>
      <c r="Z153" s="61" t="s">
        <v>1635</v>
      </c>
      <c r="AA153" s="77" t="s">
        <v>3656</v>
      </c>
      <c r="AB153" s="49"/>
      <c r="AD153" s="49"/>
      <c r="AG153" s="49"/>
      <c r="AI153" s="49"/>
      <c r="AK153" s="49"/>
      <c r="AM153" s="49"/>
      <c r="AO153" s="49"/>
      <c r="AQ153" s="49"/>
      <c r="AT153" s="49"/>
      <c r="AW153" s="49"/>
      <c r="AY153" s="49"/>
    </row>
    <row r="154" spans="5:51" x14ac:dyDescent="0.35">
      <c r="E154" s="49"/>
      <c r="G154" s="49"/>
      <c r="I154" s="49"/>
      <c r="K154" s="49"/>
      <c r="N154" s="49"/>
      <c r="Q154" s="49"/>
      <c r="T154" s="49"/>
      <c r="V154" s="49"/>
      <c r="X154" s="49"/>
      <c r="Y154" s="65" t="s">
        <v>1636</v>
      </c>
      <c r="Z154" s="61" t="s">
        <v>1637</v>
      </c>
      <c r="AA154" s="77" t="s">
        <v>3656</v>
      </c>
      <c r="AB154" s="49"/>
      <c r="AD154" s="49"/>
      <c r="AG154" s="49"/>
      <c r="AI154" s="49"/>
      <c r="AK154" s="49"/>
      <c r="AM154" s="49"/>
      <c r="AO154" s="49"/>
      <c r="AQ154" s="49"/>
      <c r="AT154" s="49"/>
      <c r="AW154" s="49"/>
      <c r="AY154" s="49"/>
    </row>
    <row r="155" spans="5:51" x14ac:dyDescent="0.35">
      <c r="E155" s="49"/>
      <c r="G155" s="49"/>
      <c r="I155" s="49"/>
      <c r="K155" s="49"/>
      <c r="N155" s="49"/>
      <c r="Q155" s="49"/>
      <c r="T155" s="49"/>
      <c r="V155" s="49"/>
      <c r="X155" s="49"/>
      <c r="Y155" s="65" t="s">
        <v>1638</v>
      </c>
      <c r="Z155" s="61" t="s">
        <v>1639</v>
      </c>
      <c r="AA155" s="77" t="s">
        <v>3656</v>
      </c>
      <c r="AB155" s="49"/>
      <c r="AD155" s="49"/>
      <c r="AG155" s="49"/>
      <c r="AI155" s="49"/>
      <c r="AK155" s="49"/>
      <c r="AM155" s="49"/>
      <c r="AO155" s="49"/>
      <c r="AQ155" s="49"/>
      <c r="AT155" s="49"/>
      <c r="AW155" s="49"/>
      <c r="AY155" s="49"/>
    </row>
    <row r="156" spans="5:51" x14ac:dyDescent="0.35">
      <c r="E156" s="49"/>
      <c r="G156" s="49"/>
      <c r="I156" s="49"/>
      <c r="K156" s="49"/>
      <c r="N156" s="49"/>
      <c r="Q156" s="49"/>
      <c r="T156" s="49"/>
      <c r="V156" s="49"/>
      <c r="X156" s="49"/>
      <c r="Y156" s="66" t="s">
        <v>1640</v>
      </c>
      <c r="Z156" s="63" t="s">
        <v>1641</v>
      </c>
      <c r="AA156" s="77" t="s">
        <v>3656</v>
      </c>
      <c r="AB156" s="49"/>
      <c r="AD156" s="49"/>
      <c r="AG156" s="49"/>
      <c r="AI156" s="49"/>
      <c r="AK156" s="49"/>
      <c r="AM156" s="49"/>
      <c r="AO156" s="49"/>
      <c r="AQ156" s="49"/>
      <c r="AT156" s="49"/>
      <c r="AW156" s="49"/>
      <c r="AY156" s="49"/>
    </row>
    <row r="157" spans="5:51" x14ac:dyDescent="0.35">
      <c r="E157" s="49"/>
      <c r="G157" s="49"/>
      <c r="I157" s="49"/>
      <c r="K157" s="49"/>
      <c r="N157" s="49"/>
      <c r="Q157" s="49"/>
      <c r="T157" s="49"/>
      <c r="V157" s="49"/>
      <c r="X157" s="49"/>
      <c r="Y157" s="66" t="s">
        <v>1642</v>
      </c>
      <c r="Z157" s="63" t="s">
        <v>1643</v>
      </c>
      <c r="AA157" s="77" t="s">
        <v>3656</v>
      </c>
      <c r="AB157" s="49"/>
      <c r="AD157" s="49"/>
      <c r="AG157" s="49"/>
      <c r="AI157" s="49"/>
      <c r="AK157" s="49"/>
      <c r="AM157" s="49"/>
      <c r="AO157" s="49"/>
      <c r="AQ157" s="49"/>
      <c r="AT157" s="49"/>
      <c r="AW157" s="49"/>
      <c r="AY157" s="49"/>
    </row>
    <row r="158" spans="5:51" x14ac:dyDescent="0.35">
      <c r="E158" s="49"/>
      <c r="G158" s="49"/>
      <c r="I158" s="49"/>
      <c r="K158" s="49"/>
      <c r="N158" s="49"/>
      <c r="Q158" s="49"/>
      <c r="T158" s="49"/>
      <c r="V158" s="49"/>
      <c r="X158" s="49"/>
      <c r="Y158" s="65" t="s">
        <v>1644</v>
      </c>
      <c r="Z158" s="61" t="s">
        <v>1645</v>
      </c>
      <c r="AA158" s="77" t="s">
        <v>3656</v>
      </c>
      <c r="AB158" s="49"/>
      <c r="AD158" s="49"/>
      <c r="AG158" s="49"/>
      <c r="AI158" s="49"/>
      <c r="AK158" s="49"/>
      <c r="AM158" s="49"/>
      <c r="AO158" s="49"/>
      <c r="AQ158" s="49"/>
      <c r="AT158" s="49"/>
      <c r="AW158" s="49"/>
      <c r="AY158" s="49"/>
    </row>
    <row r="159" spans="5:51" x14ac:dyDescent="0.35">
      <c r="E159" s="49"/>
      <c r="G159" s="49"/>
      <c r="I159" s="49"/>
      <c r="K159" s="49"/>
      <c r="N159" s="49"/>
      <c r="Q159" s="49"/>
      <c r="T159" s="49"/>
      <c r="V159" s="49"/>
      <c r="X159" s="49"/>
      <c r="Y159" s="66" t="s">
        <v>1646</v>
      </c>
      <c r="Z159" s="63" t="s">
        <v>1647</v>
      </c>
      <c r="AA159" s="77" t="s">
        <v>3656</v>
      </c>
      <c r="AB159" s="49"/>
      <c r="AD159" s="49"/>
      <c r="AG159" s="49"/>
      <c r="AI159" s="49"/>
      <c r="AK159" s="49"/>
      <c r="AM159" s="49"/>
      <c r="AO159" s="49"/>
      <c r="AQ159" s="49"/>
      <c r="AT159" s="49"/>
      <c r="AW159" s="49"/>
      <c r="AY159" s="49"/>
    </row>
    <row r="160" spans="5:51" x14ac:dyDescent="0.35">
      <c r="E160" s="49"/>
      <c r="G160" s="49"/>
      <c r="I160" s="49"/>
      <c r="K160" s="49"/>
      <c r="N160" s="49"/>
      <c r="Q160" s="49"/>
      <c r="T160" s="49"/>
      <c r="V160" s="49"/>
      <c r="X160" s="49"/>
      <c r="Y160" s="65" t="s">
        <v>1648</v>
      </c>
      <c r="Z160" s="61" t="s">
        <v>1649</v>
      </c>
      <c r="AA160" s="77" t="s">
        <v>3656</v>
      </c>
      <c r="AB160" s="49"/>
      <c r="AD160" s="49"/>
      <c r="AG160" s="49"/>
      <c r="AI160" s="49"/>
      <c r="AK160" s="49"/>
      <c r="AM160" s="49"/>
      <c r="AO160" s="49"/>
      <c r="AQ160" s="49"/>
      <c r="AT160" s="49"/>
      <c r="AW160" s="49"/>
      <c r="AY160" s="49"/>
    </row>
    <row r="161" spans="5:51" x14ac:dyDescent="0.35">
      <c r="E161" s="49"/>
      <c r="G161" s="49"/>
      <c r="I161" s="49"/>
      <c r="K161" s="49"/>
      <c r="N161" s="49"/>
      <c r="Q161" s="49"/>
      <c r="T161" s="49"/>
      <c r="V161" s="49"/>
      <c r="X161" s="49"/>
      <c r="Y161" s="65" t="s">
        <v>1650</v>
      </c>
      <c r="Z161" s="61" t="s">
        <v>1651</v>
      </c>
      <c r="AA161" s="77" t="s">
        <v>1340</v>
      </c>
      <c r="AB161" s="49"/>
      <c r="AD161" s="49"/>
      <c r="AG161" s="49"/>
      <c r="AI161" s="49"/>
      <c r="AK161" s="49"/>
      <c r="AM161" s="49"/>
      <c r="AO161" s="49"/>
      <c r="AQ161" s="49"/>
      <c r="AT161" s="49"/>
      <c r="AW161" s="49"/>
      <c r="AY161" s="49"/>
    </row>
    <row r="162" spans="5:51" x14ac:dyDescent="0.35">
      <c r="E162" s="49"/>
      <c r="G162" s="49"/>
      <c r="I162" s="49"/>
      <c r="K162" s="49"/>
      <c r="N162" s="49"/>
      <c r="Q162" s="49"/>
      <c r="T162" s="49"/>
      <c r="V162" s="49"/>
      <c r="X162" s="49"/>
      <c r="Y162" s="66" t="s">
        <v>1652</v>
      </c>
      <c r="Z162" s="63" t="s">
        <v>1653</v>
      </c>
      <c r="AA162" s="77" t="s">
        <v>3656</v>
      </c>
      <c r="AB162" s="49"/>
      <c r="AD162" s="49"/>
      <c r="AG162" s="49"/>
      <c r="AI162" s="49"/>
      <c r="AK162" s="49"/>
      <c r="AM162" s="49"/>
      <c r="AO162" s="49"/>
      <c r="AQ162" s="49"/>
      <c r="AT162" s="49"/>
      <c r="AW162" s="49"/>
      <c r="AY162" s="49"/>
    </row>
    <row r="163" spans="5:51" x14ac:dyDescent="0.35">
      <c r="E163" s="49"/>
      <c r="G163" s="49"/>
      <c r="I163" s="49"/>
      <c r="K163" s="49"/>
      <c r="N163" s="49"/>
      <c r="Q163" s="49"/>
      <c r="T163" s="49"/>
      <c r="V163" s="49"/>
      <c r="X163" s="49"/>
      <c r="Y163" s="65" t="s">
        <v>1654</v>
      </c>
      <c r="Z163" s="61" t="s">
        <v>1655</v>
      </c>
      <c r="AA163" s="77" t="s">
        <v>3656</v>
      </c>
      <c r="AB163" s="49"/>
      <c r="AD163" s="49"/>
      <c r="AG163" s="49"/>
      <c r="AI163" s="49"/>
      <c r="AK163" s="49"/>
      <c r="AM163" s="49"/>
      <c r="AO163" s="49"/>
      <c r="AQ163" s="49"/>
      <c r="AT163" s="49"/>
      <c r="AW163" s="49"/>
      <c r="AY163" s="49"/>
    </row>
    <row r="164" spans="5:51" x14ac:dyDescent="0.35">
      <c r="E164" s="49"/>
      <c r="G164" s="49"/>
      <c r="I164" s="49"/>
      <c r="K164" s="49"/>
      <c r="N164" s="49"/>
      <c r="Q164" s="49"/>
      <c r="T164" s="49"/>
      <c r="V164" s="49"/>
      <c r="X164" s="49"/>
      <c r="Y164" s="65" t="s">
        <v>1656</v>
      </c>
      <c r="Z164" s="61" t="s">
        <v>1657</v>
      </c>
      <c r="AA164" s="77" t="s">
        <v>1340</v>
      </c>
      <c r="AB164" s="49"/>
      <c r="AD164" s="49"/>
      <c r="AG164" s="49"/>
      <c r="AI164" s="49"/>
      <c r="AK164" s="49"/>
      <c r="AM164" s="49"/>
      <c r="AO164" s="49"/>
      <c r="AQ164" s="49"/>
      <c r="AT164" s="49"/>
      <c r="AW164" s="49"/>
      <c r="AY164" s="49"/>
    </row>
    <row r="165" spans="5:51" x14ac:dyDescent="0.35">
      <c r="E165" s="49"/>
      <c r="G165" s="49"/>
      <c r="I165" s="49"/>
      <c r="K165" s="49"/>
      <c r="N165" s="49"/>
      <c r="Q165" s="49"/>
      <c r="T165" s="49"/>
      <c r="V165" s="49"/>
      <c r="X165" s="49"/>
      <c r="Y165" s="66" t="s">
        <v>1658</v>
      </c>
      <c r="Z165" s="63" t="s">
        <v>1659</v>
      </c>
      <c r="AA165" s="77" t="s">
        <v>3656</v>
      </c>
      <c r="AB165" s="49"/>
      <c r="AD165" s="49"/>
      <c r="AG165" s="49"/>
      <c r="AI165" s="49"/>
      <c r="AK165" s="49"/>
      <c r="AM165" s="49"/>
      <c r="AO165" s="49"/>
      <c r="AQ165" s="49"/>
      <c r="AT165" s="49"/>
      <c r="AW165" s="49"/>
      <c r="AY165" s="49"/>
    </row>
    <row r="166" spans="5:51" x14ac:dyDescent="0.35">
      <c r="E166" s="49"/>
      <c r="G166" s="49"/>
      <c r="I166" s="49"/>
      <c r="K166" s="49"/>
      <c r="N166" s="49"/>
      <c r="Q166" s="49"/>
      <c r="T166" s="49"/>
      <c r="V166" s="49"/>
      <c r="X166" s="49"/>
      <c r="Y166" s="66" t="s">
        <v>1660</v>
      </c>
      <c r="Z166" s="63" t="s">
        <v>1661</v>
      </c>
      <c r="AA166" s="77" t="s">
        <v>1340</v>
      </c>
      <c r="AB166" s="49"/>
      <c r="AD166" s="49"/>
      <c r="AG166" s="49"/>
      <c r="AI166" s="49"/>
      <c r="AK166" s="49"/>
      <c r="AM166" s="49"/>
      <c r="AO166" s="49"/>
      <c r="AQ166" s="49"/>
      <c r="AT166" s="49"/>
      <c r="AW166" s="49"/>
      <c r="AY166" s="49"/>
    </row>
    <row r="167" spans="5:51" x14ac:dyDescent="0.35">
      <c r="E167" s="49"/>
      <c r="G167" s="49"/>
      <c r="I167" s="49"/>
      <c r="K167" s="49"/>
      <c r="N167" s="49"/>
      <c r="Q167" s="49"/>
      <c r="T167" s="49"/>
      <c r="V167" s="49"/>
      <c r="X167" s="49"/>
      <c r="Y167" s="65" t="s">
        <v>1662</v>
      </c>
      <c r="Z167" s="61" t="s">
        <v>1663</v>
      </c>
      <c r="AA167" s="77" t="s">
        <v>3656</v>
      </c>
      <c r="AB167" s="49"/>
      <c r="AD167" s="49"/>
      <c r="AG167" s="49"/>
      <c r="AI167" s="49"/>
      <c r="AK167" s="49"/>
      <c r="AM167" s="49"/>
      <c r="AO167" s="49"/>
      <c r="AQ167" s="49"/>
      <c r="AT167" s="49"/>
      <c r="AW167" s="49"/>
      <c r="AY167" s="49"/>
    </row>
    <row r="168" spans="5:51" x14ac:dyDescent="0.35">
      <c r="E168" s="49"/>
      <c r="G168" s="49"/>
      <c r="I168" s="49"/>
      <c r="K168" s="49"/>
      <c r="N168" s="49"/>
      <c r="Q168" s="49"/>
      <c r="T168" s="49"/>
      <c r="V168" s="49"/>
      <c r="X168" s="49"/>
      <c r="Y168" s="66" t="s">
        <v>1664</v>
      </c>
      <c r="Z168" s="63" t="s">
        <v>1664</v>
      </c>
      <c r="AA168" s="77" t="s">
        <v>3656</v>
      </c>
      <c r="AB168" s="49"/>
      <c r="AD168" s="49"/>
      <c r="AG168" s="49"/>
      <c r="AI168" s="49"/>
      <c r="AK168" s="49"/>
      <c r="AM168" s="49"/>
      <c r="AO168" s="49"/>
      <c r="AQ168" s="49"/>
      <c r="AT168" s="49"/>
      <c r="AW168" s="49"/>
      <c r="AY168" s="49"/>
    </row>
    <row r="169" spans="5:51" x14ac:dyDescent="0.35">
      <c r="E169" s="49"/>
      <c r="G169" s="49"/>
      <c r="I169" s="49"/>
      <c r="K169" s="49"/>
      <c r="N169" s="49"/>
      <c r="Q169" s="49"/>
      <c r="T169" s="49"/>
      <c r="V169" s="49"/>
      <c r="X169" s="49"/>
      <c r="Y169" s="66" t="s">
        <v>1665</v>
      </c>
      <c r="Z169" s="63" t="s">
        <v>1666</v>
      </c>
      <c r="AA169" s="77" t="s">
        <v>3656</v>
      </c>
      <c r="AB169" s="49"/>
      <c r="AD169" s="49"/>
      <c r="AG169" s="49"/>
      <c r="AI169" s="49"/>
      <c r="AK169" s="49"/>
      <c r="AM169" s="49"/>
      <c r="AO169" s="49"/>
      <c r="AQ169" s="49"/>
      <c r="AT169" s="49"/>
      <c r="AW169" s="49"/>
      <c r="AY169" s="49"/>
    </row>
    <row r="170" spans="5:51" x14ac:dyDescent="0.35">
      <c r="E170" s="49"/>
      <c r="G170" s="49"/>
      <c r="I170" s="49"/>
      <c r="K170" s="49"/>
      <c r="N170" s="49"/>
      <c r="Q170" s="49"/>
      <c r="T170" s="49"/>
      <c r="V170" s="49"/>
      <c r="X170" s="49"/>
      <c r="Y170" s="65" t="s">
        <v>1667</v>
      </c>
      <c r="Z170" s="61" t="s">
        <v>1668</v>
      </c>
      <c r="AA170" s="77" t="s">
        <v>3656</v>
      </c>
      <c r="AB170" s="49"/>
      <c r="AD170" s="49"/>
      <c r="AG170" s="49"/>
      <c r="AI170" s="49"/>
      <c r="AK170" s="49"/>
      <c r="AM170" s="49"/>
      <c r="AO170" s="49"/>
      <c r="AQ170" s="49"/>
      <c r="AT170" s="49"/>
      <c r="AW170" s="49"/>
      <c r="AY170" s="49"/>
    </row>
    <row r="171" spans="5:51" x14ac:dyDescent="0.35">
      <c r="E171" s="49"/>
      <c r="G171" s="49"/>
      <c r="I171" s="49"/>
      <c r="K171" s="49"/>
      <c r="N171" s="49"/>
      <c r="Q171" s="49"/>
      <c r="T171" s="49"/>
      <c r="V171" s="49"/>
      <c r="X171" s="49"/>
      <c r="Y171" s="65" t="s">
        <v>1669</v>
      </c>
      <c r="Z171" s="61" t="s">
        <v>1669</v>
      </c>
      <c r="AA171" s="77" t="s">
        <v>3656</v>
      </c>
      <c r="AB171" s="49"/>
      <c r="AD171" s="49"/>
      <c r="AG171" s="49"/>
      <c r="AI171" s="49"/>
      <c r="AK171" s="49"/>
      <c r="AM171" s="49"/>
      <c r="AO171" s="49"/>
      <c r="AQ171" s="49"/>
      <c r="AT171" s="49"/>
      <c r="AW171" s="49"/>
      <c r="AY171" s="49"/>
    </row>
    <row r="172" spans="5:51" x14ac:dyDescent="0.35">
      <c r="E172" s="49"/>
      <c r="G172" s="49"/>
      <c r="I172" s="49"/>
      <c r="K172" s="49"/>
      <c r="N172" s="49"/>
      <c r="Q172" s="49"/>
      <c r="T172" s="49"/>
      <c r="V172" s="49"/>
      <c r="X172" s="49"/>
      <c r="Y172" s="65" t="s">
        <v>1670</v>
      </c>
      <c r="Z172" s="61" t="s">
        <v>1671</v>
      </c>
      <c r="AA172" s="77" t="s">
        <v>3656</v>
      </c>
      <c r="AB172" s="49"/>
      <c r="AD172" s="49"/>
      <c r="AG172" s="49"/>
      <c r="AI172" s="49"/>
      <c r="AK172" s="49"/>
      <c r="AM172" s="49"/>
      <c r="AO172" s="49"/>
      <c r="AQ172" s="49"/>
      <c r="AT172" s="49"/>
      <c r="AW172" s="49"/>
      <c r="AY172" s="49"/>
    </row>
    <row r="173" spans="5:51" x14ac:dyDescent="0.35">
      <c r="E173" s="49"/>
      <c r="G173" s="49"/>
      <c r="I173" s="49"/>
      <c r="K173" s="49"/>
      <c r="N173" s="49"/>
      <c r="Q173" s="49"/>
      <c r="T173" s="49"/>
      <c r="V173" s="49"/>
      <c r="X173" s="49"/>
      <c r="Y173" s="66" t="s">
        <v>1672</v>
      </c>
      <c r="Z173" s="63" t="s">
        <v>1673</v>
      </c>
      <c r="AA173" s="77" t="s">
        <v>3656</v>
      </c>
      <c r="AB173" s="49"/>
      <c r="AD173" s="49"/>
      <c r="AG173" s="49"/>
      <c r="AI173" s="49"/>
      <c r="AK173" s="49"/>
      <c r="AM173" s="49"/>
      <c r="AO173" s="49"/>
      <c r="AQ173" s="49"/>
      <c r="AT173" s="49"/>
      <c r="AW173" s="49"/>
      <c r="AY173" s="49"/>
    </row>
    <row r="174" spans="5:51" x14ac:dyDescent="0.35">
      <c r="E174" s="49"/>
      <c r="G174" s="49"/>
      <c r="I174" s="49"/>
      <c r="K174" s="49"/>
      <c r="N174" s="49"/>
      <c r="Q174" s="49"/>
      <c r="T174" s="49"/>
      <c r="V174" s="49"/>
      <c r="X174" s="49"/>
      <c r="Y174" s="65" t="s">
        <v>1707</v>
      </c>
      <c r="Z174" s="61" t="s">
        <v>1708</v>
      </c>
      <c r="AA174" s="77" t="s">
        <v>3656</v>
      </c>
      <c r="AB174" s="49"/>
      <c r="AD174" s="49"/>
      <c r="AG174" s="49"/>
      <c r="AI174" s="49"/>
      <c r="AK174" s="49"/>
      <c r="AM174" s="49"/>
      <c r="AO174" s="49"/>
      <c r="AQ174" s="49"/>
      <c r="AT174" s="49"/>
      <c r="AW174" s="49"/>
      <c r="AY174" s="49"/>
    </row>
    <row r="175" spans="5:51" x14ac:dyDescent="0.35">
      <c r="E175" s="49"/>
      <c r="G175" s="49"/>
      <c r="I175" s="49"/>
      <c r="K175" s="49"/>
      <c r="N175" s="49"/>
      <c r="Q175" s="49"/>
      <c r="T175" s="49"/>
      <c r="V175" s="49"/>
      <c r="X175" s="49"/>
      <c r="Y175" s="66" t="s">
        <v>1709</v>
      </c>
      <c r="Z175" s="63" t="s">
        <v>1710</v>
      </c>
      <c r="AA175" s="77" t="s">
        <v>3656</v>
      </c>
      <c r="AB175" s="49"/>
      <c r="AD175" s="49"/>
      <c r="AG175" s="49"/>
      <c r="AI175" s="49"/>
      <c r="AK175" s="49"/>
      <c r="AM175" s="49"/>
      <c r="AO175" s="49"/>
      <c r="AQ175" s="49"/>
      <c r="AT175" s="49"/>
      <c r="AW175" s="49"/>
      <c r="AY175" s="49"/>
    </row>
    <row r="176" spans="5:51" x14ac:dyDescent="0.35">
      <c r="E176" s="49"/>
      <c r="G176" s="49"/>
      <c r="I176" s="49"/>
      <c r="K176" s="49"/>
      <c r="N176" s="49"/>
      <c r="Q176" s="49"/>
      <c r="T176" s="49"/>
      <c r="V176" s="49"/>
      <c r="X176" s="49"/>
      <c r="Y176" s="66" t="s">
        <v>1711</v>
      </c>
      <c r="Z176" s="63" t="s">
        <v>1712</v>
      </c>
      <c r="AA176" s="77" t="s">
        <v>3656</v>
      </c>
      <c r="AB176" s="49"/>
      <c r="AD176" s="49"/>
      <c r="AG176" s="49"/>
      <c r="AI176" s="49"/>
      <c r="AK176" s="49"/>
      <c r="AM176" s="49"/>
      <c r="AO176" s="49"/>
      <c r="AQ176" s="49"/>
      <c r="AT176" s="49"/>
      <c r="AW176" s="49"/>
      <c r="AY176" s="49"/>
    </row>
    <row r="177" spans="5:51" x14ac:dyDescent="0.35">
      <c r="E177" s="49"/>
      <c r="G177" s="49"/>
      <c r="I177" s="49"/>
      <c r="K177" s="49"/>
      <c r="N177" s="49"/>
      <c r="Q177" s="49"/>
      <c r="T177" s="49"/>
      <c r="V177" s="49"/>
      <c r="X177" s="49"/>
      <c r="Y177" s="66" t="s">
        <v>1713</v>
      </c>
      <c r="Z177" s="63" t="s">
        <v>1714</v>
      </c>
      <c r="AA177" s="77" t="s">
        <v>3656</v>
      </c>
      <c r="AB177" s="49"/>
      <c r="AD177" s="49"/>
      <c r="AG177" s="49"/>
      <c r="AI177" s="49"/>
      <c r="AK177" s="49"/>
      <c r="AM177" s="49"/>
      <c r="AO177" s="49"/>
      <c r="AQ177" s="49"/>
      <c r="AT177" s="49"/>
      <c r="AW177" s="49"/>
      <c r="AY177" s="49"/>
    </row>
    <row r="178" spans="5:51" x14ac:dyDescent="0.35">
      <c r="E178" s="49"/>
      <c r="G178" s="49"/>
      <c r="I178" s="49"/>
      <c r="K178" s="49"/>
      <c r="N178" s="49"/>
      <c r="Q178" s="49"/>
      <c r="T178" s="49"/>
      <c r="V178" s="49"/>
      <c r="X178" s="49"/>
      <c r="Y178" s="65" t="s">
        <v>1715</v>
      </c>
      <c r="Z178" s="61" t="s">
        <v>1716</v>
      </c>
      <c r="AA178" s="77" t="s">
        <v>3656</v>
      </c>
      <c r="AB178" s="49"/>
      <c r="AD178" s="49"/>
      <c r="AG178" s="49"/>
      <c r="AI178" s="49"/>
      <c r="AK178" s="49"/>
      <c r="AM178" s="49"/>
      <c r="AO178" s="49"/>
      <c r="AQ178" s="49"/>
      <c r="AT178" s="49"/>
      <c r="AW178" s="49"/>
      <c r="AY178" s="49"/>
    </row>
    <row r="179" spans="5:51" x14ac:dyDescent="0.35">
      <c r="E179" s="49"/>
      <c r="G179" s="49"/>
      <c r="I179" s="49"/>
      <c r="K179" s="49"/>
      <c r="N179" s="49"/>
      <c r="Q179" s="49"/>
      <c r="T179" s="49"/>
      <c r="V179" s="49"/>
      <c r="X179" s="49"/>
      <c r="Y179" s="66" t="s">
        <v>1717</v>
      </c>
      <c r="Z179" s="63" t="s">
        <v>1718</v>
      </c>
      <c r="AA179" s="77" t="s">
        <v>3656</v>
      </c>
      <c r="AB179" s="49"/>
      <c r="AD179" s="49"/>
      <c r="AG179" s="49"/>
      <c r="AI179" s="49"/>
      <c r="AK179" s="49"/>
      <c r="AM179" s="49"/>
      <c r="AO179" s="49"/>
      <c r="AQ179" s="49"/>
      <c r="AT179" s="49"/>
      <c r="AW179" s="49"/>
      <c r="AY179" s="49"/>
    </row>
    <row r="180" spans="5:51" x14ac:dyDescent="0.35">
      <c r="E180" s="49"/>
      <c r="G180" s="49"/>
      <c r="I180" s="49"/>
      <c r="K180" s="49"/>
      <c r="N180" s="49"/>
      <c r="Q180" s="49"/>
      <c r="T180" s="49"/>
      <c r="V180" s="49"/>
      <c r="X180" s="49"/>
      <c r="Y180" s="66" t="s">
        <v>1719</v>
      </c>
      <c r="Z180" s="63" t="s">
        <v>1720</v>
      </c>
      <c r="AA180" s="77" t="s">
        <v>3656</v>
      </c>
      <c r="AB180" s="49"/>
      <c r="AD180" s="49"/>
      <c r="AG180" s="49"/>
      <c r="AI180" s="49"/>
      <c r="AK180" s="49"/>
      <c r="AM180" s="49"/>
      <c r="AO180" s="49"/>
      <c r="AQ180" s="49"/>
      <c r="AT180" s="49"/>
      <c r="AW180" s="49"/>
      <c r="AY180" s="49"/>
    </row>
    <row r="181" spans="5:51" x14ac:dyDescent="0.35">
      <c r="E181" s="49"/>
      <c r="G181" s="49"/>
      <c r="I181" s="49"/>
      <c r="K181" s="49"/>
      <c r="N181" s="49"/>
      <c r="Q181" s="49"/>
      <c r="T181" s="49"/>
      <c r="V181" s="49"/>
      <c r="X181" s="49"/>
      <c r="Y181" s="65" t="s">
        <v>1721</v>
      </c>
      <c r="Z181" s="61" t="s">
        <v>1722</v>
      </c>
      <c r="AA181" s="77" t="s">
        <v>3656</v>
      </c>
      <c r="AB181" s="49"/>
      <c r="AD181" s="49"/>
      <c r="AG181" s="49"/>
      <c r="AI181" s="49"/>
      <c r="AK181" s="49"/>
      <c r="AM181" s="49"/>
      <c r="AO181" s="49"/>
      <c r="AQ181" s="49"/>
      <c r="AT181" s="49"/>
      <c r="AW181" s="49"/>
      <c r="AY181" s="49"/>
    </row>
    <row r="182" spans="5:51" x14ac:dyDescent="0.35">
      <c r="E182" s="49"/>
      <c r="G182" s="49"/>
      <c r="I182" s="49"/>
      <c r="K182" s="49"/>
      <c r="N182" s="49"/>
      <c r="Q182" s="49"/>
      <c r="T182" s="49"/>
      <c r="V182" s="49"/>
      <c r="X182" s="49"/>
      <c r="Y182" s="65" t="s">
        <v>1723</v>
      </c>
      <c r="Z182" s="61" t="s">
        <v>1724</v>
      </c>
      <c r="AA182" s="77" t="s">
        <v>3656</v>
      </c>
      <c r="AB182" s="49"/>
      <c r="AD182" s="49"/>
      <c r="AG182" s="49"/>
      <c r="AI182" s="49"/>
      <c r="AK182" s="49"/>
      <c r="AM182" s="49"/>
      <c r="AO182" s="49"/>
      <c r="AQ182" s="49"/>
      <c r="AT182" s="49"/>
      <c r="AW182" s="49"/>
      <c r="AY182" s="49"/>
    </row>
    <row r="183" spans="5:51" x14ac:dyDescent="0.35">
      <c r="E183" s="49"/>
      <c r="G183" s="49"/>
      <c r="I183" s="49"/>
      <c r="K183" s="49"/>
      <c r="N183" s="49"/>
      <c r="Q183" s="49"/>
      <c r="T183" s="49"/>
      <c r="V183" s="49"/>
      <c r="X183" s="49"/>
      <c r="Y183" s="66" t="s">
        <v>1725</v>
      </c>
      <c r="Z183" s="63" t="s">
        <v>1726</v>
      </c>
      <c r="AA183" s="77" t="s">
        <v>3656</v>
      </c>
      <c r="AB183" s="49"/>
      <c r="AD183" s="49"/>
      <c r="AG183" s="49"/>
      <c r="AI183" s="49"/>
      <c r="AK183" s="49"/>
      <c r="AM183" s="49"/>
      <c r="AO183" s="49"/>
      <c r="AQ183" s="49"/>
      <c r="AT183" s="49"/>
      <c r="AW183" s="49"/>
      <c r="AY183" s="49"/>
    </row>
    <row r="184" spans="5:51" x14ac:dyDescent="0.35">
      <c r="E184" s="49"/>
      <c r="G184" s="49"/>
      <c r="I184" s="49"/>
      <c r="K184" s="49"/>
      <c r="N184" s="49"/>
      <c r="Q184" s="49"/>
      <c r="T184" s="49"/>
      <c r="V184" s="49"/>
      <c r="X184" s="49"/>
      <c r="Y184" s="65" t="s">
        <v>1727</v>
      </c>
      <c r="Z184" s="61" t="s">
        <v>1728</v>
      </c>
      <c r="AA184" s="77" t="s">
        <v>3656</v>
      </c>
      <c r="AB184" s="49"/>
      <c r="AD184" s="49"/>
      <c r="AG184" s="49"/>
      <c r="AI184" s="49"/>
      <c r="AK184" s="49"/>
      <c r="AM184" s="49"/>
      <c r="AO184" s="49"/>
      <c r="AQ184" s="49"/>
      <c r="AT184" s="49"/>
      <c r="AW184" s="49"/>
      <c r="AY184" s="49"/>
    </row>
    <row r="185" spans="5:51" x14ac:dyDescent="0.35">
      <c r="E185" s="49"/>
      <c r="G185" s="49"/>
      <c r="I185" s="49"/>
      <c r="K185" s="49"/>
      <c r="N185" s="49"/>
      <c r="Q185" s="49"/>
      <c r="T185" s="49"/>
      <c r="V185" s="49"/>
      <c r="X185" s="49"/>
      <c r="Y185" s="66" t="s">
        <v>1729</v>
      </c>
      <c r="Z185" s="63" t="s">
        <v>1730</v>
      </c>
      <c r="AA185" s="77" t="s">
        <v>3656</v>
      </c>
      <c r="AB185" s="49"/>
      <c r="AD185" s="49"/>
      <c r="AG185" s="49"/>
      <c r="AI185" s="49"/>
      <c r="AK185" s="49"/>
      <c r="AM185" s="49"/>
      <c r="AO185" s="49"/>
      <c r="AQ185" s="49"/>
      <c r="AT185" s="49"/>
      <c r="AW185" s="49"/>
      <c r="AY185" s="49"/>
    </row>
    <row r="186" spans="5:51" x14ac:dyDescent="0.35">
      <c r="E186" s="49"/>
      <c r="G186" s="49"/>
      <c r="I186" s="49"/>
      <c r="K186" s="49"/>
      <c r="N186" s="49"/>
      <c r="Q186" s="49"/>
      <c r="T186" s="49"/>
      <c r="V186" s="49"/>
      <c r="X186" s="49"/>
      <c r="Y186" s="66" t="s">
        <v>1731</v>
      </c>
      <c r="Z186" s="63" t="s">
        <v>1732</v>
      </c>
      <c r="AA186" s="77" t="s">
        <v>3656</v>
      </c>
      <c r="AB186" s="49"/>
      <c r="AD186" s="49"/>
      <c r="AG186" s="49"/>
      <c r="AI186" s="49"/>
      <c r="AK186" s="49"/>
      <c r="AM186" s="49"/>
      <c r="AO186" s="49"/>
      <c r="AQ186" s="49"/>
      <c r="AT186" s="49"/>
      <c r="AW186" s="49"/>
      <c r="AY186" s="49"/>
    </row>
    <row r="187" spans="5:51" x14ac:dyDescent="0.35">
      <c r="E187" s="49"/>
      <c r="G187" s="49"/>
      <c r="I187" s="49"/>
      <c r="K187" s="49"/>
      <c r="N187" s="49"/>
      <c r="Q187" s="49"/>
      <c r="T187" s="49"/>
      <c r="V187" s="49"/>
      <c r="X187" s="49"/>
      <c r="Y187" s="66" t="s">
        <v>1733</v>
      </c>
      <c r="Z187" s="63" t="s">
        <v>1733</v>
      </c>
      <c r="AA187" s="77" t="s">
        <v>3656</v>
      </c>
      <c r="AB187" s="49"/>
      <c r="AD187" s="49"/>
      <c r="AG187" s="49"/>
      <c r="AI187" s="49"/>
      <c r="AK187" s="49"/>
      <c r="AM187" s="49"/>
      <c r="AO187" s="49"/>
      <c r="AQ187" s="49"/>
      <c r="AT187" s="49"/>
      <c r="AW187" s="49"/>
      <c r="AY187" s="49"/>
    </row>
    <row r="188" spans="5:51" x14ac:dyDescent="0.35">
      <c r="E188" s="49"/>
      <c r="G188" s="49"/>
      <c r="I188" s="49"/>
      <c r="K188" s="49"/>
      <c r="N188" s="49"/>
      <c r="Q188" s="49"/>
      <c r="T188" s="49"/>
      <c r="V188" s="49"/>
      <c r="X188" s="49"/>
      <c r="Y188" s="65" t="s">
        <v>1734</v>
      </c>
      <c r="Z188" s="61" t="s">
        <v>1735</v>
      </c>
      <c r="AA188" s="77" t="s">
        <v>3656</v>
      </c>
      <c r="AB188" s="49"/>
      <c r="AD188" s="49"/>
      <c r="AG188" s="49"/>
      <c r="AI188" s="49"/>
      <c r="AK188" s="49"/>
      <c r="AM188" s="49"/>
      <c r="AO188" s="49"/>
      <c r="AQ188" s="49"/>
      <c r="AT188" s="49"/>
      <c r="AW188" s="49"/>
      <c r="AY188" s="49"/>
    </row>
    <row r="189" spans="5:51" x14ac:dyDescent="0.35">
      <c r="E189" s="49"/>
      <c r="G189" s="49"/>
      <c r="I189" s="49"/>
      <c r="K189" s="49"/>
      <c r="N189" s="49"/>
      <c r="Q189" s="49"/>
      <c r="T189" s="49"/>
      <c r="V189" s="49"/>
      <c r="X189" s="49"/>
      <c r="Y189" s="66" t="s">
        <v>1736</v>
      </c>
      <c r="Z189" s="63" t="s">
        <v>1737</v>
      </c>
      <c r="AA189" s="77" t="s">
        <v>3656</v>
      </c>
      <c r="AB189" s="49"/>
      <c r="AD189" s="49"/>
      <c r="AG189" s="49"/>
      <c r="AI189" s="49"/>
      <c r="AK189" s="49"/>
      <c r="AM189" s="49"/>
      <c r="AO189" s="49"/>
      <c r="AQ189" s="49"/>
      <c r="AT189" s="49"/>
      <c r="AW189" s="49"/>
      <c r="AY189" s="49"/>
    </row>
    <row r="190" spans="5:51" x14ac:dyDescent="0.35">
      <c r="E190" s="49"/>
      <c r="G190" s="49"/>
      <c r="I190" s="49"/>
      <c r="K190" s="49"/>
      <c r="N190" s="49"/>
      <c r="Q190" s="49"/>
      <c r="T190" s="49"/>
      <c r="V190" s="49"/>
      <c r="X190" s="49"/>
      <c r="Y190" s="66" t="s">
        <v>1738</v>
      </c>
      <c r="Z190" s="63" t="s">
        <v>1739</v>
      </c>
      <c r="AA190" s="77" t="s">
        <v>3656</v>
      </c>
      <c r="AB190" s="49"/>
      <c r="AD190" s="49"/>
      <c r="AG190" s="49"/>
      <c r="AI190" s="49"/>
      <c r="AK190" s="49"/>
      <c r="AM190" s="49"/>
      <c r="AO190" s="49"/>
      <c r="AQ190" s="49"/>
      <c r="AT190" s="49"/>
      <c r="AW190" s="49"/>
      <c r="AY190" s="49"/>
    </row>
    <row r="191" spans="5:51" x14ac:dyDescent="0.35">
      <c r="E191" s="49"/>
      <c r="G191" s="49"/>
      <c r="I191" s="49"/>
      <c r="K191" s="49"/>
      <c r="N191" s="49"/>
      <c r="Q191" s="49"/>
      <c r="T191" s="49"/>
      <c r="V191" s="49"/>
      <c r="X191" s="49"/>
      <c r="Y191" s="66" t="s">
        <v>1740</v>
      </c>
      <c r="Z191" s="63" t="s">
        <v>1741</v>
      </c>
      <c r="AA191" s="77" t="s">
        <v>3656</v>
      </c>
      <c r="AB191" s="49"/>
      <c r="AD191" s="49"/>
      <c r="AG191" s="49"/>
      <c r="AI191" s="49"/>
      <c r="AK191" s="49"/>
      <c r="AM191" s="49"/>
      <c r="AO191" s="49"/>
      <c r="AQ191" s="49"/>
      <c r="AT191" s="49"/>
      <c r="AW191" s="49"/>
      <c r="AY191" s="49"/>
    </row>
    <row r="192" spans="5:51" x14ac:dyDescent="0.35">
      <c r="E192" s="49"/>
      <c r="G192" s="49"/>
      <c r="I192" s="49"/>
      <c r="K192" s="49"/>
      <c r="N192" s="49"/>
      <c r="Q192" s="49"/>
      <c r="T192" s="49"/>
      <c r="V192" s="49"/>
      <c r="X192" s="49"/>
      <c r="Y192" s="65" t="s">
        <v>1742</v>
      </c>
      <c r="Z192" s="61" t="s">
        <v>1743</v>
      </c>
      <c r="AA192" s="77" t="s">
        <v>3656</v>
      </c>
      <c r="AB192" s="49"/>
      <c r="AD192" s="49"/>
      <c r="AG192" s="49"/>
      <c r="AI192" s="49"/>
      <c r="AK192" s="49"/>
      <c r="AM192" s="49"/>
      <c r="AO192" s="49"/>
      <c r="AQ192" s="49"/>
      <c r="AT192" s="49"/>
      <c r="AW192" s="49"/>
      <c r="AY192" s="49"/>
    </row>
    <row r="193" spans="5:51" x14ac:dyDescent="0.35">
      <c r="E193" s="49"/>
      <c r="G193" s="49"/>
      <c r="I193" s="49"/>
      <c r="K193" s="49"/>
      <c r="N193" s="49"/>
      <c r="Q193" s="49"/>
      <c r="T193" s="49"/>
      <c r="V193" s="49"/>
      <c r="X193" s="49"/>
      <c r="Y193" s="66" t="s">
        <v>1744</v>
      </c>
      <c r="Z193" s="63" t="s">
        <v>1745</v>
      </c>
      <c r="AA193" s="77" t="s">
        <v>3656</v>
      </c>
      <c r="AB193" s="49"/>
      <c r="AD193" s="49"/>
      <c r="AG193" s="49"/>
      <c r="AI193" s="49"/>
      <c r="AK193" s="49"/>
      <c r="AM193" s="49"/>
      <c r="AO193" s="49"/>
      <c r="AQ193" s="49"/>
      <c r="AT193" s="49"/>
      <c r="AW193" s="49"/>
      <c r="AY193" s="49"/>
    </row>
    <row r="194" spans="5:51" x14ac:dyDescent="0.35">
      <c r="E194" s="49"/>
      <c r="G194" s="49"/>
      <c r="I194" s="49"/>
      <c r="K194" s="49"/>
      <c r="N194" s="49"/>
      <c r="Q194" s="49"/>
      <c r="T194" s="49"/>
      <c r="V194" s="49"/>
      <c r="X194" s="49"/>
      <c r="Y194" s="66" t="s">
        <v>1746</v>
      </c>
      <c r="Z194" s="63" t="s">
        <v>1747</v>
      </c>
      <c r="AA194" s="77" t="s">
        <v>3656</v>
      </c>
      <c r="AB194" s="49"/>
      <c r="AD194" s="49"/>
      <c r="AG194" s="49"/>
      <c r="AI194" s="49"/>
      <c r="AK194" s="49"/>
      <c r="AM194" s="49"/>
      <c r="AO194" s="49"/>
      <c r="AQ194" s="49"/>
      <c r="AT194" s="49"/>
      <c r="AW194" s="49"/>
      <c r="AY194" s="49"/>
    </row>
    <row r="195" spans="5:51" x14ac:dyDescent="0.35">
      <c r="E195" s="49"/>
      <c r="G195" s="49"/>
      <c r="I195" s="49"/>
      <c r="K195" s="49"/>
      <c r="N195" s="49"/>
      <c r="Q195" s="49"/>
      <c r="T195" s="49"/>
      <c r="V195" s="49"/>
      <c r="X195" s="49"/>
      <c r="Y195" s="66" t="s">
        <v>1748</v>
      </c>
      <c r="Z195" s="63" t="s">
        <v>1749</v>
      </c>
      <c r="AA195" s="77" t="s">
        <v>3656</v>
      </c>
      <c r="AB195" s="49"/>
      <c r="AD195" s="49"/>
      <c r="AG195" s="49"/>
      <c r="AI195" s="49"/>
      <c r="AK195" s="49"/>
      <c r="AM195" s="49"/>
      <c r="AO195" s="49"/>
      <c r="AQ195" s="49"/>
      <c r="AT195" s="49"/>
      <c r="AW195" s="49"/>
      <c r="AY195" s="49"/>
    </row>
    <row r="196" spans="5:51" x14ac:dyDescent="0.35">
      <c r="E196" s="49"/>
      <c r="G196" s="49"/>
      <c r="I196" s="49"/>
      <c r="K196" s="49"/>
      <c r="N196" s="49"/>
      <c r="Q196" s="49"/>
      <c r="T196" s="49"/>
      <c r="V196" s="49"/>
      <c r="X196" s="49"/>
      <c r="Y196" s="66" t="s">
        <v>1750</v>
      </c>
      <c r="Z196" s="63" t="s">
        <v>1751</v>
      </c>
      <c r="AA196" s="77" t="s">
        <v>3656</v>
      </c>
      <c r="AB196" s="49"/>
      <c r="AD196" s="49"/>
      <c r="AG196" s="49"/>
      <c r="AI196" s="49"/>
      <c r="AK196" s="49"/>
      <c r="AM196" s="49"/>
      <c r="AO196" s="49"/>
      <c r="AQ196" s="49"/>
      <c r="AT196" s="49"/>
      <c r="AW196" s="49"/>
      <c r="AY196" s="49"/>
    </row>
    <row r="197" spans="5:51" x14ac:dyDescent="0.35">
      <c r="E197" s="49"/>
      <c r="G197" s="49"/>
      <c r="I197" s="49"/>
      <c r="K197" s="49"/>
      <c r="N197" s="49"/>
      <c r="Q197" s="49"/>
      <c r="T197" s="49"/>
      <c r="V197" s="49"/>
      <c r="X197" s="49"/>
      <c r="Y197" s="66" t="s">
        <v>1752</v>
      </c>
      <c r="Z197" s="63" t="s">
        <v>1753</v>
      </c>
      <c r="AA197" s="77" t="s">
        <v>3656</v>
      </c>
      <c r="AB197" s="49"/>
      <c r="AD197" s="49"/>
      <c r="AG197" s="49"/>
      <c r="AI197" s="49"/>
      <c r="AK197" s="49"/>
      <c r="AM197" s="49"/>
      <c r="AO197" s="49"/>
      <c r="AQ197" s="49"/>
      <c r="AT197" s="49"/>
      <c r="AW197" s="49"/>
      <c r="AY197" s="49"/>
    </row>
    <row r="198" spans="5:51" x14ac:dyDescent="0.35">
      <c r="E198" s="49"/>
      <c r="G198" s="49"/>
      <c r="I198" s="49"/>
      <c r="K198" s="49"/>
      <c r="N198" s="49"/>
      <c r="Q198" s="49"/>
      <c r="T198" s="49"/>
      <c r="V198" s="49"/>
      <c r="X198" s="49"/>
      <c r="Y198" s="65" t="s">
        <v>3722</v>
      </c>
      <c r="Z198" s="61" t="s">
        <v>3723</v>
      </c>
      <c r="AA198" s="77" t="s">
        <v>3656</v>
      </c>
      <c r="AB198" s="49"/>
      <c r="AD198" s="49"/>
      <c r="AG198" s="49"/>
      <c r="AI198" s="49"/>
      <c r="AK198" s="49"/>
      <c r="AM198" s="49"/>
      <c r="AO198" s="49"/>
      <c r="AQ198" s="49"/>
      <c r="AT198" s="49"/>
      <c r="AW198" s="49"/>
      <c r="AY198" s="49"/>
    </row>
    <row r="199" spans="5:51" x14ac:dyDescent="0.35">
      <c r="E199" s="49"/>
      <c r="G199" s="49"/>
      <c r="I199" s="49"/>
      <c r="K199" s="49"/>
      <c r="N199" s="49"/>
      <c r="Q199" s="49"/>
      <c r="T199" s="49"/>
      <c r="V199" s="49"/>
      <c r="X199" s="49"/>
      <c r="Y199" s="66" t="s">
        <v>1754</v>
      </c>
      <c r="Z199" s="63" t="s">
        <v>1755</v>
      </c>
      <c r="AA199" s="77" t="s">
        <v>3656</v>
      </c>
      <c r="AB199" s="49"/>
      <c r="AD199" s="49"/>
      <c r="AG199" s="49"/>
      <c r="AI199" s="49"/>
      <c r="AK199" s="49"/>
      <c r="AM199" s="49"/>
      <c r="AO199" s="49"/>
      <c r="AQ199" s="49"/>
      <c r="AT199" s="49"/>
      <c r="AW199" s="49"/>
      <c r="AY199" s="49"/>
    </row>
    <row r="200" spans="5:51" x14ac:dyDescent="0.35">
      <c r="E200" s="49"/>
      <c r="G200" s="49"/>
      <c r="I200" s="49"/>
      <c r="K200" s="49"/>
      <c r="N200" s="49"/>
      <c r="Q200" s="49"/>
      <c r="T200" s="49"/>
      <c r="V200" s="49"/>
      <c r="X200" s="49"/>
      <c r="Y200" s="65" t="s">
        <v>1756</v>
      </c>
      <c r="Z200" s="61" t="s">
        <v>1757</v>
      </c>
      <c r="AA200" s="77" t="s">
        <v>3656</v>
      </c>
      <c r="AB200" s="49"/>
      <c r="AD200" s="49"/>
      <c r="AG200" s="49"/>
      <c r="AI200" s="49"/>
      <c r="AK200" s="49"/>
      <c r="AM200" s="49"/>
      <c r="AO200" s="49"/>
      <c r="AQ200" s="49"/>
      <c r="AT200" s="49"/>
      <c r="AW200" s="49"/>
      <c r="AY200" s="49"/>
    </row>
    <row r="201" spans="5:51" x14ac:dyDescent="0.35">
      <c r="E201" s="49"/>
      <c r="G201" s="49"/>
      <c r="I201" s="49"/>
      <c r="K201" s="49"/>
      <c r="N201" s="49"/>
      <c r="Q201" s="49"/>
      <c r="T201" s="49"/>
      <c r="V201" s="49"/>
      <c r="X201" s="49"/>
      <c r="Y201" s="65" t="s">
        <v>1758</v>
      </c>
      <c r="Z201" s="61" t="s">
        <v>1759</v>
      </c>
      <c r="AA201" s="77" t="s">
        <v>3656</v>
      </c>
      <c r="AB201" s="49"/>
      <c r="AD201" s="49"/>
      <c r="AG201" s="49"/>
      <c r="AI201" s="49"/>
      <c r="AK201" s="49"/>
      <c r="AM201" s="49"/>
      <c r="AO201" s="49"/>
      <c r="AQ201" s="49"/>
      <c r="AT201" s="49"/>
      <c r="AW201" s="49"/>
      <c r="AY201" s="49"/>
    </row>
    <row r="202" spans="5:51" x14ac:dyDescent="0.35">
      <c r="E202" s="49"/>
      <c r="G202" s="49"/>
      <c r="I202" s="49"/>
      <c r="K202" s="49"/>
      <c r="N202" s="49"/>
      <c r="Q202" s="49"/>
      <c r="T202" s="49"/>
      <c r="V202" s="49"/>
      <c r="X202" s="49"/>
      <c r="Y202" s="66" t="s">
        <v>1760</v>
      </c>
      <c r="Z202" s="63" t="s">
        <v>1761</v>
      </c>
      <c r="AA202" s="77" t="s">
        <v>3656</v>
      </c>
      <c r="AB202" s="49"/>
      <c r="AD202" s="49"/>
      <c r="AG202" s="49"/>
      <c r="AI202" s="49"/>
      <c r="AK202" s="49"/>
      <c r="AM202" s="49"/>
      <c r="AO202" s="49"/>
      <c r="AQ202" s="49"/>
      <c r="AT202" s="49"/>
      <c r="AW202" s="49"/>
      <c r="AY202" s="49"/>
    </row>
    <row r="203" spans="5:51" x14ac:dyDescent="0.35">
      <c r="E203" s="49"/>
      <c r="G203" s="49"/>
      <c r="I203" s="49"/>
      <c r="K203" s="49"/>
      <c r="N203" s="49"/>
      <c r="Q203" s="49"/>
      <c r="T203" s="49"/>
      <c r="V203" s="49"/>
      <c r="X203" s="49"/>
      <c r="Y203" s="66" t="s">
        <v>1762</v>
      </c>
      <c r="Z203" s="63" t="s">
        <v>1763</v>
      </c>
      <c r="AA203" s="77" t="s">
        <v>3656</v>
      </c>
      <c r="AB203" s="49"/>
      <c r="AD203" s="49"/>
      <c r="AG203" s="49"/>
      <c r="AI203" s="49"/>
      <c r="AK203" s="49"/>
      <c r="AM203" s="49"/>
      <c r="AO203" s="49"/>
      <c r="AQ203" s="49"/>
      <c r="AT203" s="49"/>
      <c r="AW203" s="49"/>
      <c r="AY203" s="49"/>
    </row>
    <row r="204" spans="5:51" x14ac:dyDescent="0.35">
      <c r="E204" s="49"/>
      <c r="G204" s="49"/>
      <c r="I204" s="49"/>
      <c r="K204" s="49"/>
      <c r="N204" s="49"/>
      <c r="Q204" s="49"/>
      <c r="T204" s="49"/>
      <c r="V204" s="49"/>
      <c r="X204" s="49"/>
      <c r="Y204" s="66" t="s">
        <v>1764</v>
      </c>
      <c r="Z204" s="63" t="s">
        <v>1765</v>
      </c>
      <c r="AA204" s="77" t="s">
        <v>3656</v>
      </c>
      <c r="AB204" s="49"/>
      <c r="AD204" s="49"/>
      <c r="AG204" s="49"/>
      <c r="AI204" s="49"/>
      <c r="AK204" s="49"/>
      <c r="AM204" s="49"/>
      <c r="AO204" s="49"/>
      <c r="AQ204" s="49"/>
      <c r="AT204" s="49"/>
      <c r="AW204" s="49"/>
      <c r="AY204" s="49"/>
    </row>
    <row r="205" spans="5:51" x14ac:dyDescent="0.35">
      <c r="E205" s="49"/>
      <c r="G205" s="49"/>
      <c r="I205" s="49"/>
      <c r="K205" s="49"/>
      <c r="N205" s="49"/>
      <c r="Q205" s="49"/>
      <c r="T205" s="49"/>
      <c r="V205" s="49"/>
      <c r="X205" s="49"/>
      <c r="Y205" s="66" t="s">
        <v>1766</v>
      </c>
      <c r="Z205" s="63" t="s">
        <v>1767</v>
      </c>
      <c r="AA205" s="77" t="s">
        <v>3656</v>
      </c>
      <c r="AB205" s="49"/>
      <c r="AD205" s="49"/>
      <c r="AG205" s="49"/>
      <c r="AI205" s="49"/>
      <c r="AK205" s="49"/>
      <c r="AM205" s="49"/>
      <c r="AO205" s="49"/>
      <c r="AQ205" s="49"/>
      <c r="AT205" s="49"/>
      <c r="AW205" s="49"/>
      <c r="AY205" s="49"/>
    </row>
    <row r="206" spans="5:51" x14ac:dyDescent="0.35">
      <c r="E206" s="49"/>
      <c r="G206" s="49"/>
      <c r="I206" s="49"/>
      <c r="K206" s="49"/>
      <c r="N206" s="49"/>
      <c r="Q206" s="49"/>
      <c r="T206" s="49"/>
      <c r="V206" s="49"/>
      <c r="X206" s="49"/>
      <c r="Y206" s="65" t="s">
        <v>1768</v>
      </c>
      <c r="Z206" s="61" t="s">
        <v>1769</v>
      </c>
      <c r="AA206" s="77" t="s">
        <v>3656</v>
      </c>
      <c r="AB206" s="49"/>
      <c r="AD206" s="49"/>
      <c r="AG206" s="49"/>
      <c r="AI206" s="49"/>
      <c r="AK206" s="49"/>
      <c r="AM206" s="49"/>
      <c r="AO206" s="49"/>
      <c r="AQ206" s="49"/>
      <c r="AT206" s="49"/>
      <c r="AW206" s="49"/>
      <c r="AY206" s="49"/>
    </row>
    <row r="207" spans="5:51" x14ac:dyDescent="0.35">
      <c r="E207" s="49"/>
      <c r="G207" s="49"/>
      <c r="I207" s="49"/>
      <c r="K207" s="49"/>
      <c r="N207" s="49"/>
      <c r="Q207" s="49"/>
      <c r="T207" s="49"/>
      <c r="V207" s="49"/>
      <c r="X207" s="49"/>
      <c r="Y207" s="66" t="s">
        <v>1770</v>
      </c>
      <c r="Z207" s="63" t="s">
        <v>1771</v>
      </c>
      <c r="AA207" s="77" t="s">
        <v>3656</v>
      </c>
      <c r="AB207" s="49"/>
      <c r="AD207" s="49"/>
      <c r="AG207" s="49"/>
      <c r="AI207" s="49"/>
      <c r="AK207" s="49"/>
      <c r="AM207" s="49"/>
      <c r="AO207" s="49"/>
      <c r="AQ207" s="49"/>
      <c r="AT207" s="49"/>
      <c r="AW207" s="49"/>
      <c r="AY207" s="49"/>
    </row>
    <row r="208" spans="5:51" x14ac:dyDescent="0.35">
      <c r="E208" s="49"/>
      <c r="G208" s="49"/>
      <c r="I208" s="49"/>
      <c r="K208" s="49"/>
      <c r="N208" s="49"/>
      <c r="Q208" s="49"/>
      <c r="T208" s="49"/>
      <c r="V208" s="49"/>
      <c r="X208" s="49"/>
      <c r="Y208" s="65" t="s">
        <v>1772</v>
      </c>
      <c r="Z208" s="61" t="s">
        <v>1772</v>
      </c>
      <c r="AA208" s="77" t="s">
        <v>3656</v>
      </c>
      <c r="AB208" s="49"/>
      <c r="AD208" s="49"/>
      <c r="AG208" s="49"/>
      <c r="AI208" s="49"/>
      <c r="AK208" s="49"/>
      <c r="AM208" s="49"/>
      <c r="AO208" s="49"/>
      <c r="AQ208" s="49"/>
      <c r="AT208" s="49"/>
      <c r="AW208" s="49"/>
      <c r="AY208" s="49"/>
    </row>
    <row r="209" spans="5:51" x14ac:dyDescent="0.35">
      <c r="E209" s="49"/>
      <c r="G209" s="49"/>
      <c r="I209" s="49"/>
      <c r="K209" s="49"/>
      <c r="N209" s="49"/>
      <c r="Q209" s="49"/>
      <c r="T209" s="49"/>
      <c r="V209" s="49"/>
      <c r="X209" s="49"/>
      <c r="Y209" s="65" t="s">
        <v>1773</v>
      </c>
      <c r="Z209" s="61" t="s">
        <v>1774</v>
      </c>
      <c r="AA209" s="77" t="s">
        <v>3656</v>
      </c>
      <c r="AB209" s="49"/>
      <c r="AD209" s="49"/>
      <c r="AG209" s="49"/>
      <c r="AI209" s="49"/>
      <c r="AK209" s="49"/>
      <c r="AM209" s="49"/>
      <c r="AO209" s="49"/>
      <c r="AQ209" s="49"/>
      <c r="AT209" s="49"/>
      <c r="AW209" s="49"/>
      <c r="AY209" s="49"/>
    </row>
    <row r="210" spans="5:51" x14ac:dyDescent="0.35">
      <c r="E210" s="49"/>
      <c r="G210" s="49"/>
      <c r="I210" s="49"/>
      <c r="K210" s="49"/>
      <c r="N210" s="49"/>
      <c r="Q210" s="49"/>
      <c r="T210" s="49"/>
      <c r="V210" s="49"/>
      <c r="X210" s="49"/>
      <c r="Y210" s="66" t="s">
        <v>1775</v>
      </c>
      <c r="Z210" s="63" t="s">
        <v>1774</v>
      </c>
      <c r="AA210" s="77" t="s">
        <v>3656</v>
      </c>
      <c r="AB210" s="49"/>
      <c r="AD210" s="49"/>
      <c r="AG210" s="49"/>
      <c r="AI210" s="49"/>
      <c r="AK210" s="49"/>
      <c r="AM210" s="49"/>
      <c r="AO210" s="49"/>
      <c r="AQ210" s="49"/>
      <c r="AT210" s="49"/>
      <c r="AW210" s="49"/>
      <c r="AY210" s="49"/>
    </row>
    <row r="211" spans="5:51" x14ac:dyDescent="0.35">
      <c r="E211" s="49"/>
      <c r="G211" s="49"/>
      <c r="I211" s="49"/>
      <c r="K211" s="49"/>
      <c r="N211" s="49"/>
      <c r="Q211" s="49"/>
      <c r="T211" s="49"/>
      <c r="V211" s="49"/>
      <c r="X211" s="49"/>
      <c r="Y211" s="66" t="s">
        <v>1776</v>
      </c>
      <c r="Z211" s="63" t="s">
        <v>1777</v>
      </c>
      <c r="AA211" s="77" t="s">
        <v>3656</v>
      </c>
      <c r="AB211" s="49"/>
      <c r="AD211" s="49"/>
      <c r="AG211" s="49"/>
      <c r="AI211" s="49"/>
      <c r="AK211" s="49"/>
      <c r="AM211" s="49"/>
      <c r="AO211" s="49"/>
      <c r="AQ211" s="49"/>
      <c r="AT211" s="49"/>
      <c r="AW211" s="49"/>
      <c r="AY211" s="49"/>
    </row>
    <row r="212" spans="5:51" x14ac:dyDescent="0.35">
      <c r="E212" s="49"/>
      <c r="G212" s="49"/>
      <c r="I212" s="49"/>
      <c r="K212" s="49"/>
      <c r="N212" s="49"/>
      <c r="Q212" s="49"/>
      <c r="T212" s="49"/>
      <c r="V212" s="49"/>
      <c r="X212" s="49"/>
      <c r="Y212" s="65" t="s">
        <v>1778</v>
      </c>
      <c r="Z212" s="61" t="s">
        <v>1779</v>
      </c>
      <c r="AA212" s="77" t="s">
        <v>3656</v>
      </c>
      <c r="AB212" s="49"/>
      <c r="AD212" s="49"/>
      <c r="AG212" s="49"/>
      <c r="AI212" s="49"/>
      <c r="AK212" s="49"/>
      <c r="AM212" s="49"/>
      <c r="AO212" s="49"/>
      <c r="AQ212" s="49"/>
      <c r="AT212" s="49"/>
      <c r="AW212" s="49"/>
      <c r="AY212" s="49"/>
    </row>
    <row r="213" spans="5:51" x14ac:dyDescent="0.35">
      <c r="E213" s="49"/>
      <c r="G213" s="49"/>
      <c r="I213" s="49"/>
      <c r="K213" s="49"/>
      <c r="N213" s="49"/>
      <c r="Q213" s="49"/>
      <c r="T213" s="49"/>
      <c r="V213" s="49"/>
      <c r="X213" s="49"/>
      <c r="Y213" s="65" t="s">
        <v>1780</v>
      </c>
      <c r="Z213" s="61" t="s">
        <v>1781</v>
      </c>
      <c r="AA213" s="77" t="s">
        <v>3656</v>
      </c>
      <c r="AB213" s="49"/>
      <c r="AD213" s="49"/>
      <c r="AG213" s="49"/>
      <c r="AI213" s="49"/>
      <c r="AK213" s="49"/>
      <c r="AM213" s="49"/>
      <c r="AO213" s="49"/>
      <c r="AQ213" s="49"/>
      <c r="AT213" s="49"/>
      <c r="AW213" s="49"/>
      <c r="AY213" s="49"/>
    </row>
    <row r="214" spans="5:51" x14ac:dyDescent="0.35">
      <c r="E214" s="49"/>
      <c r="G214" s="49"/>
      <c r="I214" s="49"/>
      <c r="K214" s="49"/>
      <c r="N214" s="49"/>
      <c r="Q214" s="49"/>
      <c r="T214" s="49"/>
      <c r="V214" s="49"/>
      <c r="X214" s="49"/>
      <c r="Y214" s="66" t="s">
        <v>1782</v>
      </c>
      <c r="Z214" s="63" t="s">
        <v>1782</v>
      </c>
      <c r="AA214" s="77" t="s">
        <v>3656</v>
      </c>
      <c r="AB214" s="49"/>
      <c r="AD214" s="49"/>
      <c r="AG214" s="49"/>
      <c r="AI214" s="49"/>
      <c r="AK214" s="49"/>
      <c r="AM214" s="49"/>
      <c r="AO214" s="49"/>
      <c r="AQ214" s="49"/>
      <c r="AT214" s="49"/>
      <c r="AW214" s="49"/>
      <c r="AY214" s="49"/>
    </row>
    <row r="215" spans="5:51" x14ac:dyDescent="0.35">
      <c r="E215" s="49"/>
      <c r="G215" s="49"/>
      <c r="I215" s="49"/>
      <c r="K215" s="49"/>
      <c r="N215" s="49"/>
      <c r="Q215" s="49"/>
      <c r="T215" s="49"/>
      <c r="V215" s="49"/>
      <c r="X215" s="49"/>
      <c r="Y215" s="65" t="s">
        <v>1783</v>
      </c>
      <c r="Z215" s="61" t="s">
        <v>1783</v>
      </c>
      <c r="AA215" s="77" t="s">
        <v>3656</v>
      </c>
      <c r="AB215" s="49"/>
      <c r="AD215" s="49"/>
      <c r="AG215" s="49"/>
      <c r="AI215" s="49"/>
      <c r="AK215" s="49"/>
      <c r="AM215" s="49"/>
      <c r="AO215" s="49"/>
      <c r="AQ215" s="49"/>
      <c r="AT215" s="49"/>
      <c r="AW215" s="49"/>
      <c r="AY215" s="49"/>
    </row>
    <row r="216" spans="5:51" x14ac:dyDescent="0.35">
      <c r="E216" s="49"/>
      <c r="G216" s="49"/>
      <c r="I216" s="49"/>
      <c r="K216" s="49"/>
      <c r="N216" s="49"/>
      <c r="Q216" s="49"/>
      <c r="T216" s="49"/>
      <c r="V216" s="49"/>
      <c r="X216" s="49"/>
      <c r="Y216" s="65" t="s">
        <v>1784</v>
      </c>
      <c r="Z216" s="61" t="s">
        <v>1785</v>
      </c>
      <c r="AA216" s="77" t="s">
        <v>3656</v>
      </c>
      <c r="AB216" s="49"/>
      <c r="AD216" s="49"/>
      <c r="AG216" s="49"/>
      <c r="AI216" s="49"/>
      <c r="AK216" s="49"/>
      <c r="AM216" s="49"/>
      <c r="AO216" s="49"/>
      <c r="AQ216" s="49"/>
      <c r="AT216" s="49"/>
      <c r="AW216" s="49"/>
      <c r="AY216" s="49"/>
    </row>
    <row r="217" spans="5:51" x14ac:dyDescent="0.35">
      <c r="E217" s="49"/>
      <c r="G217" s="49"/>
      <c r="I217" s="49"/>
      <c r="K217" s="49"/>
      <c r="N217" s="49"/>
      <c r="Q217" s="49"/>
      <c r="T217" s="49"/>
      <c r="V217" s="49"/>
      <c r="X217" s="49"/>
      <c r="Y217" s="66" t="s">
        <v>1786</v>
      </c>
      <c r="Z217" s="63" t="s">
        <v>1787</v>
      </c>
      <c r="AA217" s="77" t="s">
        <v>1340</v>
      </c>
      <c r="AB217" s="49"/>
      <c r="AD217" s="49"/>
      <c r="AG217" s="49"/>
      <c r="AI217" s="49"/>
      <c r="AK217" s="49"/>
      <c r="AM217" s="49"/>
      <c r="AO217" s="49"/>
      <c r="AQ217" s="49"/>
      <c r="AT217" s="49"/>
      <c r="AW217" s="49"/>
      <c r="AY217" s="49"/>
    </row>
    <row r="218" spans="5:51" x14ac:dyDescent="0.35">
      <c r="E218" s="49"/>
      <c r="G218" s="49"/>
      <c r="I218" s="49"/>
      <c r="K218" s="49"/>
      <c r="N218" s="49"/>
      <c r="Q218" s="49"/>
      <c r="T218" s="49"/>
      <c r="V218" s="49"/>
      <c r="X218" s="49"/>
      <c r="Y218" s="66" t="s">
        <v>1788</v>
      </c>
      <c r="Z218" s="63" t="s">
        <v>1789</v>
      </c>
      <c r="AA218" s="77" t="s">
        <v>3656</v>
      </c>
      <c r="AB218" s="49"/>
      <c r="AD218" s="49"/>
      <c r="AG218" s="49"/>
      <c r="AI218" s="49"/>
      <c r="AK218" s="49"/>
      <c r="AM218" s="49"/>
      <c r="AO218" s="49"/>
      <c r="AQ218" s="49"/>
      <c r="AT218" s="49"/>
      <c r="AW218" s="49"/>
      <c r="AY218" s="49"/>
    </row>
    <row r="219" spans="5:51" x14ac:dyDescent="0.35">
      <c r="E219" s="49"/>
      <c r="G219" s="49"/>
      <c r="I219" s="49"/>
      <c r="K219" s="49"/>
      <c r="N219" s="49"/>
      <c r="Q219" s="49"/>
      <c r="T219" s="49"/>
      <c r="V219" s="49"/>
      <c r="X219" s="49"/>
      <c r="Y219" s="65" t="s">
        <v>1790</v>
      </c>
      <c r="Z219" s="61" t="s">
        <v>1791</v>
      </c>
      <c r="AA219" s="77" t="s">
        <v>3656</v>
      </c>
      <c r="AB219" s="49"/>
      <c r="AD219" s="49"/>
      <c r="AG219" s="49"/>
      <c r="AI219" s="49"/>
      <c r="AK219" s="49"/>
      <c r="AM219" s="49"/>
      <c r="AO219" s="49"/>
      <c r="AQ219" s="49"/>
      <c r="AT219" s="49"/>
      <c r="AW219" s="49"/>
      <c r="AY219" s="49"/>
    </row>
    <row r="220" spans="5:51" x14ac:dyDescent="0.35">
      <c r="E220" s="49"/>
      <c r="G220" s="49"/>
      <c r="I220" s="49"/>
      <c r="K220" s="49"/>
      <c r="N220" s="49"/>
      <c r="Q220" s="49"/>
      <c r="T220" s="49"/>
      <c r="V220" s="49"/>
      <c r="X220" s="49"/>
      <c r="Y220" s="66" t="s">
        <v>1792</v>
      </c>
      <c r="Z220" s="63" t="s">
        <v>1793</v>
      </c>
      <c r="AA220" s="77" t="s">
        <v>3656</v>
      </c>
      <c r="AB220" s="49"/>
      <c r="AD220" s="49"/>
      <c r="AG220" s="49"/>
      <c r="AI220" s="49"/>
      <c r="AK220" s="49"/>
      <c r="AM220" s="49"/>
      <c r="AO220" s="49"/>
      <c r="AQ220" s="49"/>
      <c r="AT220" s="49"/>
      <c r="AW220" s="49"/>
      <c r="AY220" s="49"/>
    </row>
    <row r="221" spans="5:51" x14ac:dyDescent="0.35">
      <c r="E221" s="49"/>
      <c r="G221" s="49"/>
      <c r="I221" s="49"/>
      <c r="K221" s="49"/>
      <c r="N221" s="49"/>
      <c r="Q221" s="49"/>
      <c r="T221" s="49"/>
      <c r="V221" s="49"/>
      <c r="X221" s="49"/>
      <c r="Y221" s="65" t="s">
        <v>1794</v>
      </c>
      <c r="Z221" s="61" t="s">
        <v>1795</v>
      </c>
      <c r="AA221" s="77" t="s">
        <v>3656</v>
      </c>
      <c r="AB221" s="49"/>
      <c r="AD221" s="49"/>
      <c r="AG221" s="49"/>
      <c r="AI221" s="49"/>
      <c r="AK221" s="49"/>
      <c r="AM221" s="49"/>
      <c r="AO221" s="49"/>
      <c r="AQ221" s="49"/>
      <c r="AT221" s="49"/>
      <c r="AW221" s="49"/>
      <c r="AY221" s="49"/>
    </row>
    <row r="222" spans="5:51" x14ac:dyDescent="0.35">
      <c r="E222" s="49"/>
      <c r="G222" s="49"/>
      <c r="I222" s="49"/>
      <c r="K222" s="49"/>
      <c r="N222" s="49"/>
      <c r="Q222" s="49"/>
      <c r="T222" s="49"/>
      <c r="V222" s="49"/>
      <c r="X222" s="49"/>
      <c r="Y222" s="66" t="s">
        <v>1796</v>
      </c>
      <c r="Z222" s="63" t="s">
        <v>1797</v>
      </c>
      <c r="AA222" s="77" t="s">
        <v>3656</v>
      </c>
      <c r="AB222" s="49"/>
      <c r="AD222" s="49"/>
      <c r="AG222" s="49"/>
      <c r="AI222" s="49"/>
      <c r="AK222" s="49"/>
      <c r="AM222" s="49"/>
      <c r="AO222" s="49"/>
      <c r="AQ222" s="49"/>
      <c r="AT222" s="49"/>
      <c r="AW222" s="49"/>
      <c r="AY222" s="49"/>
    </row>
    <row r="223" spans="5:51" x14ac:dyDescent="0.35">
      <c r="E223" s="49"/>
      <c r="G223" s="49"/>
      <c r="I223" s="49"/>
      <c r="K223" s="49"/>
      <c r="N223" s="49"/>
      <c r="Q223" s="49"/>
      <c r="T223" s="49"/>
      <c r="V223" s="49"/>
      <c r="X223" s="49"/>
      <c r="Y223" s="66" t="s">
        <v>1798</v>
      </c>
      <c r="Z223" s="63" t="s">
        <v>1799</v>
      </c>
      <c r="AA223" s="77" t="s">
        <v>3656</v>
      </c>
      <c r="AB223" s="49"/>
      <c r="AD223" s="49"/>
      <c r="AG223" s="49"/>
      <c r="AI223" s="49"/>
      <c r="AK223" s="49"/>
      <c r="AM223" s="49"/>
      <c r="AO223" s="49"/>
      <c r="AQ223" s="49"/>
      <c r="AT223" s="49"/>
      <c r="AW223" s="49"/>
      <c r="AY223" s="49"/>
    </row>
    <row r="224" spans="5:51" x14ac:dyDescent="0.35">
      <c r="E224" s="49"/>
      <c r="G224" s="49"/>
      <c r="I224" s="49"/>
      <c r="K224" s="49"/>
      <c r="N224" s="49"/>
      <c r="Q224" s="49"/>
      <c r="T224" s="49"/>
      <c r="V224" s="49"/>
      <c r="X224" s="49"/>
      <c r="Y224" s="66" t="s">
        <v>1800</v>
      </c>
      <c r="Z224" s="63" t="s">
        <v>1801</v>
      </c>
      <c r="AA224" s="77" t="s">
        <v>3656</v>
      </c>
      <c r="AB224" s="49"/>
      <c r="AD224" s="49"/>
      <c r="AG224" s="49"/>
      <c r="AI224" s="49"/>
      <c r="AK224" s="49"/>
      <c r="AM224" s="49"/>
      <c r="AO224" s="49"/>
      <c r="AQ224" s="49"/>
      <c r="AT224" s="49"/>
      <c r="AW224" s="49"/>
      <c r="AY224" s="49"/>
    </row>
    <row r="225" spans="5:51" x14ac:dyDescent="0.35">
      <c r="E225" s="49"/>
      <c r="G225" s="49"/>
      <c r="I225" s="49"/>
      <c r="K225" s="49"/>
      <c r="N225" s="49"/>
      <c r="Q225" s="49"/>
      <c r="T225" s="49"/>
      <c r="V225" s="49"/>
      <c r="X225" s="49"/>
      <c r="Y225" s="65" t="s">
        <v>1802</v>
      </c>
      <c r="Z225" s="61" t="s">
        <v>1803</v>
      </c>
      <c r="AA225" s="77" t="s">
        <v>3656</v>
      </c>
      <c r="AB225" s="49"/>
      <c r="AD225" s="49"/>
      <c r="AG225" s="49"/>
      <c r="AI225" s="49"/>
      <c r="AK225" s="49"/>
      <c r="AM225" s="49"/>
      <c r="AO225" s="49"/>
      <c r="AQ225" s="49"/>
      <c r="AT225" s="49"/>
      <c r="AW225" s="49"/>
      <c r="AY225" s="49"/>
    </row>
    <row r="226" spans="5:51" x14ac:dyDescent="0.35">
      <c r="E226" s="49"/>
      <c r="G226" s="49"/>
      <c r="I226" s="49"/>
      <c r="K226" s="49"/>
      <c r="N226" s="49"/>
      <c r="Q226" s="49"/>
      <c r="T226" s="49"/>
      <c r="V226" s="49"/>
      <c r="X226" s="49"/>
      <c r="Y226" s="65" t="s">
        <v>1804</v>
      </c>
      <c r="Z226" s="61" t="s">
        <v>1804</v>
      </c>
      <c r="AA226" s="77" t="s">
        <v>3656</v>
      </c>
      <c r="AB226" s="49"/>
      <c r="AD226" s="49"/>
      <c r="AG226" s="49"/>
      <c r="AI226" s="49"/>
      <c r="AK226" s="49"/>
      <c r="AM226" s="49"/>
      <c r="AO226" s="49"/>
      <c r="AQ226" s="49"/>
      <c r="AT226" s="49"/>
      <c r="AW226" s="49"/>
      <c r="AY226" s="49"/>
    </row>
    <row r="227" spans="5:51" x14ac:dyDescent="0.35">
      <c r="E227" s="49"/>
      <c r="G227" s="49"/>
      <c r="I227" s="49"/>
      <c r="K227" s="49"/>
      <c r="N227" s="49"/>
      <c r="Q227" s="49"/>
      <c r="T227" s="49"/>
      <c r="V227" s="49"/>
      <c r="X227" s="49"/>
      <c r="Y227" s="66" t="s">
        <v>1805</v>
      </c>
      <c r="Z227" s="63" t="s">
        <v>1806</v>
      </c>
      <c r="AA227" s="77" t="s">
        <v>3656</v>
      </c>
      <c r="AB227" s="49"/>
      <c r="AD227" s="49"/>
      <c r="AG227" s="49"/>
      <c r="AI227" s="49"/>
      <c r="AK227" s="49"/>
      <c r="AM227" s="49"/>
      <c r="AO227" s="49"/>
      <c r="AQ227" s="49"/>
      <c r="AT227" s="49"/>
      <c r="AW227" s="49"/>
      <c r="AY227" s="49"/>
    </row>
    <row r="228" spans="5:51" x14ac:dyDescent="0.35">
      <c r="E228" s="49"/>
      <c r="G228" s="49"/>
      <c r="I228" s="49"/>
      <c r="K228" s="49"/>
      <c r="N228" s="49"/>
      <c r="Q228" s="49"/>
      <c r="T228" s="49"/>
      <c r="V228" s="49"/>
      <c r="X228" s="49"/>
      <c r="Y228" s="65" t="s">
        <v>1807</v>
      </c>
      <c r="Z228" s="61" t="s">
        <v>1808</v>
      </c>
      <c r="AA228" s="77" t="s">
        <v>3656</v>
      </c>
      <c r="AB228" s="49"/>
      <c r="AD228" s="49"/>
      <c r="AG228" s="49"/>
      <c r="AI228" s="49"/>
      <c r="AK228" s="49"/>
      <c r="AM228" s="49"/>
      <c r="AO228" s="49"/>
      <c r="AQ228" s="49"/>
      <c r="AT228" s="49"/>
      <c r="AW228" s="49"/>
      <c r="AY228" s="49"/>
    </row>
    <row r="229" spans="5:51" x14ac:dyDescent="0.35">
      <c r="E229" s="49"/>
      <c r="G229" s="49"/>
      <c r="I229" s="49"/>
      <c r="K229" s="49"/>
      <c r="N229" s="49"/>
      <c r="Q229" s="49"/>
      <c r="T229" s="49"/>
      <c r="V229" s="49"/>
      <c r="X229" s="49"/>
      <c r="Y229" s="66" t="s">
        <v>1809</v>
      </c>
      <c r="Z229" s="63" t="s">
        <v>1810</v>
      </c>
      <c r="AA229" s="77" t="s">
        <v>3656</v>
      </c>
      <c r="AB229" s="49"/>
      <c r="AD229" s="49"/>
      <c r="AG229" s="49"/>
      <c r="AI229" s="49"/>
      <c r="AK229" s="49"/>
      <c r="AM229" s="49"/>
      <c r="AO229" s="49"/>
      <c r="AQ229" s="49"/>
      <c r="AT229" s="49"/>
      <c r="AW229" s="49"/>
      <c r="AY229" s="49"/>
    </row>
    <row r="230" spans="5:51" x14ac:dyDescent="0.35">
      <c r="E230" s="49"/>
      <c r="G230" s="49"/>
      <c r="I230" s="49"/>
      <c r="K230" s="49"/>
      <c r="N230" s="49"/>
      <c r="Q230" s="49"/>
      <c r="T230" s="49"/>
      <c r="V230" s="49"/>
      <c r="X230" s="49"/>
      <c r="Y230" s="65" t="s">
        <v>1811</v>
      </c>
      <c r="Z230" s="61" t="s">
        <v>1811</v>
      </c>
      <c r="AA230" s="77" t="s">
        <v>3656</v>
      </c>
      <c r="AB230" s="49"/>
      <c r="AD230" s="49"/>
      <c r="AG230" s="49"/>
      <c r="AI230" s="49"/>
      <c r="AK230" s="49"/>
      <c r="AM230" s="49"/>
      <c r="AO230" s="49"/>
      <c r="AQ230" s="49"/>
      <c r="AT230" s="49"/>
      <c r="AW230" s="49"/>
      <c r="AY230" s="49"/>
    </row>
    <row r="231" spans="5:51" x14ac:dyDescent="0.35">
      <c r="E231" s="49"/>
      <c r="G231" s="49"/>
      <c r="I231" s="49"/>
      <c r="K231" s="49"/>
      <c r="N231" s="49"/>
      <c r="Q231" s="49"/>
      <c r="T231" s="49"/>
      <c r="V231" s="49"/>
      <c r="X231" s="49"/>
      <c r="Y231" s="65" t="s">
        <v>1812</v>
      </c>
      <c r="Z231" s="61" t="s">
        <v>1813</v>
      </c>
      <c r="AA231" s="77" t="s">
        <v>3656</v>
      </c>
      <c r="AB231" s="49"/>
      <c r="AD231" s="49"/>
      <c r="AG231" s="49"/>
      <c r="AI231" s="49"/>
      <c r="AK231" s="49"/>
      <c r="AM231" s="49"/>
      <c r="AO231" s="49"/>
      <c r="AQ231" s="49"/>
      <c r="AT231" s="49"/>
      <c r="AW231" s="49"/>
      <c r="AY231" s="49"/>
    </row>
    <row r="232" spans="5:51" x14ac:dyDescent="0.35">
      <c r="E232" s="49"/>
      <c r="G232" s="49"/>
      <c r="I232" s="49"/>
      <c r="K232" s="49"/>
      <c r="N232" s="49"/>
      <c r="Q232" s="49"/>
      <c r="T232" s="49"/>
      <c r="V232" s="49"/>
      <c r="X232" s="49"/>
      <c r="Y232" s="65" t="s">
        <v>1814</v>
      </c>
      <c r="Z232" s="61" t="s">
        <v>1815</v>
      </c>
      <c r="AA232" s="77" t="s">
        <v>3656</v>
      </c>
      <c r="AB232" s="49"/>
      <c r="AD232" s="49"/>
      <c r="AG232" s="49"/>
      <c r="AI232" s="49"/>
      <c r="AK232" s="49"/>
      <c r="AM232" s="49"/>
      <c r="AO232" s="49"/>
      <c r="AQ232" s="49"/>
      <c r="AT232" s="49"/>
      <c r="AW232" s="49"/>
      <c r="AY232" s="49"/>
    </row>
    <row r="233" spans="5:51" x14ac:dyDescent="0.35">
      <c r="E233" s="49"/>
      <c r="G233" s="49"/>
      <c r="I233" s="49"/>
      <c r="K233" s="49"/>
      <c r="N233" s="49"/>
      <c r="Q233" s="49"/>
      <c r="T233" s="49"/>
      <c r="V233" s="49"/>
      <c r="X233" s="49"/>
      <c r="Y233" s="66" t="s">
        <v>1816</v>
      </c>
      <c r="Z233" s="63" t="s">
        <v>1817</v>
      </c>
      <c r="AA233" s="77" t="s">
        <v>3656</v>
      </c>
      <c r="AB233" s="49"/>
      <c r="AD233" s="49"/>
      <c r="AG233" s="49"/>
      <c r="AI233" s="49"/>
      <c r="AK233" s="49"/>
      <c r="AM233" s="49"/>
      <c r="AO233" s="49"/>
      <c r="AQ233" s="49"/>
      <c r="AT233" s="49"/>
      <c r="AW233" s="49"/>
      <c r="AY233" s="49"/>
    </row>
    <row r="234" spans="5:51" x14ac:dyDescent="0.35">
      <c r="E234" s="49"/>
      <c r="G234" s="49"/>
      <c r="I234" s="49"/>
      <c r="K234" s="49"/>
      <c r="N234" s="49"/>
      <c r="Q234" s="49"/>
      <c r="T234" s="49"/>
      <c r="V234" s="49"/>
      <c r="X234" s="49"/>
      <c r="Y234" s="65" t="s">
        <v>1818</v>
      </c>
      <c r="Z234" s="61" t="s">
        <v>1819</v>
      </c>
      <c r="AA234" s="77" t="s">
        <v>3656</v>
      </c>
      <c r="AB234" s="49"/>
      <c r="AD234" s="49"/>
      <c r="AG234" s="49"/>
      <c r="AI234" s="49"/>
      <c r="AK234" s="49"/>
      <c r="AM234" s="49"/>
      <c r="AO234" s="49"/>
      <c r="AQ234" s="49"/>
      <c r="AT234" s="49"/>
      <c r="AW234" s="49"/>
      <c r="AY234" s="49"/>
    </row>
    <row r="235" spans="5:51" x14ac:dyDescent="0.35">
      <c r="E235" s="49"/>
      <c r="G235" s="49"/>
      <c r="I235" s="49"/>
      <c r="K235" s="49"/>
      <c r="N235" s="49"/>
      <c r="Q235" s="49"/>
      <c r="T235" s="49"/>
      <c r="V235" s="49"/>
      <c r="X235" s="49"/>
      <c r="Y235" s="66" t="s">
        <v>1820</v>
      </c>
      <c r="Z235" s="63" t="s">
        <v>1821</v>
      </c>
      <c r="AA235" s="77" t="s">
        <v>3656</v>
      </c>
      <c r="AB235" s="49"/>
      <c r="AD235" s="49"/>
      <c r="AG235" s="49"/>
      <c r="AI235" s="49"/>
      <c r="AK235" s="49"/>
      <c r="AM235" s="49"/>
      <c r="AO235" s="49"/>
      <c r="AQ235" s="49"/>
      <c r="AT235" s="49"/>
      <c r="AW235" s="49"/>
      <c r="AY235" s="49"/>
    </row>
    <row r="236" spans="5:51" x14ac:dyDescent="0.35">
      <c r="E236" s="49"/>
      <c r="G236" s="49"/>
      <c r="I236" s="49"/>
      <c r="K236" s="49"/>
      <c r="N236" s="49"/>
      <c r="Q236" s="49"/>
      <c r="T236" s="49"/>
      <c r="V236" s="49"/>
      <c r="X236" s="49"/>
      <c r="Y236" s="65" t="s">
        <v>1822</v>
      </c>
      <c r="Z236" s="61" t="s">
        <v>1823</v>
      </c>
      <c r="AA236" s="77" t="s">
        <v>1340</v>
      </c>
      <c r="AB236" s="49"/>
      <c r="AD236" s="49"/>
      <c r="AG236" s="49"/>
      <c r="AI236" s="49"/>
      <c r="AK236" s="49"/>
      <c r="AM236" s="49"/>
      <c r="AO236" s="49"/>
      <c r="AQ236" s="49"/>
      <c r="AT236" s="49"/>
      <c r="AW236" s="49"/>
      <c r="AY236" s="49"/>
    </row>
    <row r="237" spans="5:51" x14ac:dyDescent="0.35">
      <c r="E237" s="49"/>
      <c r="G237" s="49"/>
      <c r="I237" s="49"/>
      <c r="K237" s="49"/>
      <c r="N237" s="49"/>
      <c r="Q237" s="49"/>
      <c r="T237" s="49"/>
      <c r="V237" s="49"/>
      <c r="X237" s="49"/>
      <c r="Y237" s="66" t="s">
        <v>1824</v>
      </c>
      <c r="Z237" s="63" t="s">
        <v>1825</v>
      </c>
      <c r="AA237" s="77" t="s">
        <v>3656</v>
      </c>
      <c r="AB237" s="49"/>
      <c r="AD237" s="49"/>
      <c r="AG237" s="49"/>
      <c r="AI237" s="49"/>
      <c r="AK237" s="49"/>
      <c r="AM237" s="49"/>
      <c r="AO237" s="49"/>
      <c r="AQ237" s="49"/>
      <c r="AT237" s="49"/>
      <c r="AW237" s="49"/>
      <c r="AY237" s="49"/>
    </row>
    <row r="238" spans="5:51" x14ac:dyDescent="0.35">
      <c r="E238" s="49"/>
      <c r="G238" s="49"/>
      <c r="I238" s="49"/>
      <c r="K238" s="49"/>
      <c r="N238" s="49"/>
      <c r="Q238" s="49"/>
      <c r="T238" s="49"/>
      <c r="V238" s="49"/>
      <c r="X238" s="49"/>
      <c r="Y238" s="66" t="s">
        <v>1826</v>
      </c>
      <c r="Z238" s="63" t="s">
        <v>1827</v>
      </c>
      <c r="AA238" s="77" t="s">
        <v>1340</v>
      </c>
      <c r="AB238" s="49"/>
      <c r="AD238" s="49"/>
      <c r="AG238" s="49"/>
      <c r="AI238" s="49"/>
      <c r="AK238" s="49"/>
      <c r="AM238" s="49"/>
      <c r="AO238" s="49"/>
      <c r="AQ238" s="49"/>
      <c r="AT238" s="49"/>
      <c r="AW238" s="49"/>
      <c r="AY238" s="49"/>
    </row>
    <row r="239" spans="5:51" x14ac:dyDescent="0.35">
      <c r="E239" s="49"/>
      <c r="G239" s="49"/>
      <c r="I239" s="49"/>
      <c r="K239" s="49"/>
      <c r="N239" s="49"/>
      <c r="Q239" s="49"/>
      <c r="T239" s="49"/>
      <c r="V239" s="49"/>
      <c r="X239" s="49"/>
      <c r="Y239" s="66" t="s">
        <v>1828</v>
      </c>
      <c r="Z239" s="63" t="s">
        <v>1828</v>
      </c>
      <c r="AA239" s="77" t="s">
        <v>3656</v>
      </c>
      <c r="AB239" s="49"/>
      <c r="AD239" s="49"/>
      <c r="AG239" s="49"/>
      <c r="AI239" s="49"/>
      <c r="AK239" s="49"/>
      <c r="AM239" s="49"/>
      <c r="AO239" s="49"/>
      <c r="AQ239" s="49"/>
      <c r="AT239" s="49"/>
      <c r="AW239" s="49"/>
      <c r="AY239" s="49"/>
    </row>
    <row r="240" spans="5:51" x14ac:dyDescent="0.35">
      <c r="E240" s="49"/>
      <c r="G240" s="49"/>
      <c r="I240" s="49"/>
      <c r="K240" s="49"/>
      <c r="N240" s="49"/>
      <c r="Q240" s="49"/>
      <c r="T240" s="49"/>
      <c r="V240" s="49"/>
      <c r="X240" s="49"/>
      <c r="Y240" s="65" t="s">
        <v>1829</v>
      </c>
      <c r="Z240" s="61" t="s">
        <v>1830</v>
      </c>
      <c r="AA240" s="77" t="s">
        <v>3656</v>
      </c>
      <c r="AB240" s="49"/>
      <c r="AD240" s="49"/>
      <c r="AG240" s="49"/>
      <c r="AI240" s="49"/>
      <c r="AK240" s="49"/>
      <c r="AM240" s="49"/>
      <c r="AO240" s="49"/>
      <c r="AQ240" s="49"/>
      <c r="AT240" s="49"/>
      <c r="AW240" s="49"/>
      <c r="AY240" s="49"/>
    </row>
    <row r="241" spans="5:51" x14ac:dyDescent="0.35">
      <c r="E241" s="49"/>
      <c r="G241" s="49"/>
      <c r="I241" s="49"/>
      <c r="K241" s="49"/>
      <c r="N241" s="49"/>
      <c r="Q241" s="49"/>
      <c r="T241" s="49"/>
      <c r="V241" s="49"/>
      <c r="X241" s="49"/>
      <c r="Y241" s="66" t="s">
        <v>1831</v>
      </c>
      <c r="Z241" s="63" t="s">
        <v>1832</v>
      </c>
      <c r="AA241" s="77" t="s">
        <v>3656</v>
      </c>
      <c r="AB241" s="49"/>
      <c r="AD241" s="49"/>
      <c r="AG241" s="49"/>
      <c r="AI241" s="49"/>
      <c r="AK241" s="49"/>
      <c r="AM241" s="49"/>
      <c r="AO241" s="49"/>
      <c r="AQ241" s="49"/>
      <c r="AT241" s="49"/>
      <c r="AW241" s="49"/>
      <c r="AY241" s="49"/>
    </row>
    <row r="242" spans="5:51" x14ac:dyDescent="0.35">
      <c r="E242" s="49"/>
      <c r="G242" s="49"/>
      <c r="I242" s="49"/>
      <c r="K242" s="49"/>
      <c r="N242" s="49"/>
      <c r="Q242" s="49"/>
      <c r="T242" s="49"/>
      <c r="V242" s="49"/>
      <c r="X242" s="49"/>
      <c r="Y242" s="65" t="s">
        <v>1833</v>
      </c>
      <c r="Z242" s="61" t="s">
        <v>1834</v>
      </c>
      <c r="AA242" s="77" t="s">
        <v>3656</v>
      </c>
      <c r="AB242" s="49"/>
      <c r="AD242" s="49"/>
      <c r="AG242" s="49"/>
      <c r="AI242" s="49"/>
      <c r="AK242" s="49"/>
      <c r="AM242" s="49"/>
      <c r="AO242" s="49"/>
      <c r="AQ242" s="49"/>
      <c r="AT242" s="49"/>
      <c r="AW242" s="49"/>
      <c r="AY242" s="49"/>
    </row>
    <row r="243" spans="5:51" x14ac:dyDescent="0.35">
      <c r="E243" s="49"/>
      <c r="G243" s="49"/>
      <c r="I243" s="49"/>
      <c r="K243" s="49"/>
      <c r="N243" s="49"/>
      <c r="Q243" s="49"/>
      <c r="T243" s="49"/>
      <c r="V243" s="49"/>
      <c r="X243" s="49"/>
      <c r="Y243" s="66" t="s">
        <v>3724</v>
      </c>
      <c r="Z243" s="63" t="s">
        <v>3725</v>
      </c>
      <c r="AA243" s="77" t="s">
        <v>3656</v>
      </c>
      <c r="AB243" s="49"/>
      <c r="AD243" s="49"/>
      <c r="AG243" s="49"/>
      <c r="AI243" s="49"/>
      <c r="AK243" s="49"/>
      <c r="AM243" s="49"/>
      <c r="AO243" s="49"/>
      <c r="AQ243" s="49"/>
      <c r="AT243" s="49"/>
      <c r="AW243" s="49"/>
      <c r="AY243" s="49"/>
    </row>
    <row r="244" spans="5:51" x14ac:dyDescent="0.35">
      <c r="E244" s="49"/>
      <c r="G244" s="49"/>
      <c r="I244" s="49"/>
      <c r="K244" s="49"/>
      <c r="N244" s="49"/>
      <c r="Q244" s="49"/>
      <c r="T244" s="49"/>
      <c r="V244" s="49"/>
      <c r="X244" s="49"/>
      <c r="Y244" s="65" t="s">
        <v>1835</v>
      </c>
      <c r="Z244" s="61" t="s">
        <v>1836</v>
      </c>
      <c r="AA244" s="77" t="s">
        <v>3656</v>
      </c>
      <c r="AB244" s="49"/>
      <c r="AD244" s="49"/>
      <c r="AG244" s="49"/>
      <c r="AI244" s="49"/>
      <c r="AK244" s="49"/>
      <c r="AM244" s="49"/>
      <c r="AO244" s="49"/>
      <c r="AQ244" s="49"/>
      <c r="AT244" s="49"/>
      <c r="AW244" s="49"/>
      <c r="AY244" s="49"/>
    </row>
    <row r="245" spans="5:51" x14ac:dyDescent="0.35">
      <c r="E245" s="49"/>
      <c r="G245" s="49"/>
      <c r="I245" s="49"/>
      <c r="K245" s="49"/>
      <c r="N245" s="49"/>
      <c r="Q245" s="49"/>
      <c r="T245" s="49"/>
      <c r="V245" s="49"/>
      <c r="X245" s="49"/>
      <c r="Y245" s="65" t="s">
        <v>1837</v>
      </c>
      <c r="Z245" s="61" t="s">
        <v>1837</v>
      </c>
      <c r="AA245" s="77" t="s">
        <v>3656</v>
      </c>
      <c r="AB245" s="49"/>
      <c r="AD245" s="49"/>
      <c r="AG245" s="49"/>
      <c r="AI245" s="49"/>
      <c r="AK245" s="49"/>
      <c r="AM245" s="49"/>
      <c r="AO245" s="49"/>
      <c r="AQ245" s="49"/>
      <c r="AT245" s="49"/>
      <c r="AW245" s="49"/>
      <c r="AY245" s="49"/>
    </row>
    <row r="246" spans="5:51" x14ac:dyDescent="0.35">
      <c r="E246" s="49"/>
      <c r="G246" s="49"/>
      <c r="I246" s="49"/>
      <c r="K246" s="49"/>
      <c r="N246" s="49"/>
      <c r="Q246" s="49"/>
      <c r="T246" s="49"/>
      <c r="V246" s="49"/>
      <c r="X246" s="49"/>
      <c r="Y246" s="65" t="s">
        <v>1838</v>
      </c>
      <c r="Z246" s="61" t="s">
        <v>1839</v>
      </c>
      <c r="AA246" s="77" t="s">
        <v>3656</v>
      </c>
      <c r="AB246" s="49"/>
      <c r="AD246" s="49"/>
      <c r="AG246" s="49"/>
      <c r="AI246" s="49"/>
      <c r="AK246" s="49"/>
      <c r="AM246" s="49"/>
      <c r="AO246" s="49"/>
      <c r="AQ246" s="49"/>
      <c r="AT246" s="49"/>
      <c r="AW246" s="49"/>
      <c r="AY246" s="49"/>
    </row>
    <row r="247" spans="5:51" x14ac:dyDescent="0.35">
      <c r="E247" s="49"/>
      <c r="G247" s="49"/>
      <c r="I247" s="49"/>
      <c r="K247" s="49"/>
      <c r="N247" s="49"/>
      <c r="Q247" s="49"/>
      <c r="T247" s="49"/>
      <c r="V247" s="49"/>
      <c r="X247" s="49"/>
      <c r="Y247" s="65" t="s">
        <v>1840</v>
      </c>
      <c r="Z247" s="61" t="s">
        <v>1840</v>
      </c>
      <c r="AA247" s="77" t="s">
        <v>3656</v>
      </c>
      <c r="AB247" s="49"/>
      <c r="AD247" s="49"/>
      <c r="AG247" s="49"/>
      <c r="AI247" s="49"/>
      <c r="AK247" s="49"/>
      <c r="AM247" s="49"/>
      <c r="AO247" s="49"/>
      <c r="AQ247" s="49"/>
      <c r="AT247" s="49"/>
      <c r="AW247" s="49"/>
      <c r="AY247" s="49"/>
    </row>
    <row r="248" spans="5:51" x14ac:dyDescent="0.35">
      <c r="E248" s="49"/>
      <c r="G248" s="49"/>
      <c r="I248" s="49"/>
      <c r="K248" s="49"/>
      <c r="N248" s="49"/>
      <c r="Q248" s="49"/>
      <c r="T248" s="49"/>
      <c r="V248" s="49"/>
      <c r="X248" s="49"/>
      <c r="Y248" s="65" t="s">
        <v>1841</v>
      </c>
      <c r="Z248" s="61" t="s">
        <v>1842</v>
      </c>
      <c r="AA248" s="77" t="s">
        <v>3656</v>
      </c>
      <c r="AB248" s="49"/>
      <c r="AD248" s="49"/>
      <c r="AG248" s="49"/>
      <c r="AI248" s="49"/>
      <c r="AK248" s="49"/>
      <c r="AM248" s="49"/>
      <c r="AO248" s="49"/>
      <c r="AQ248" s="49"/>
      <c r="AT248" s="49"/>
      <c r="AW248" s="49"/>
      <c r="AY248" s="49"/>
    </row>
    <row r="249" spans="5:51" x14ac:dyDescent="0.35">
      <c r="E249" s="49"/>
      <c r="G249" s="49"/>
      <c r="I249" s="49"/>
      <c r="K249" s="49"/>
      <c r="N249" s="49"/>
      <c r="Q249" s="49"/>
      <c r="T249" s="49"/>
      <c r="V249" s="49"/>
      <c r="X249" s="49"/>
      <c r="Y249" s="66" t="s">
        <v>1843</v>
      </c>
      <c r="Z249" s="63" t="s">
        <v>1844</v>
      </c>
      <c r="AA249" s="77" t="s">
        <v>3656</v>
      </c>
      <c r="AB249" s="49"/>
      <c r="AD249" s="49"/>
      <c r="AG249" s="49"/>
      <c r="AI249" s="49"/>
      <c r="AK249" s="49"/>
      <c r="AM249" s="49"/>
      <c r="AO249" s="49"/>
      <c r="AQ249" s="49"/>
      <c r="AT249" s="49"/>
      <c r="AW249" s="49"/>
      <c r="AY249" s="49"/>
    </row>
    <row r="250" spans="5:51" x14ac:dyDescent="0.35">
      <c r="E250" s="49"/>
      <c r="G250" s="49"/>
      <c r="I250" s="49"/>
      <c r="K250" s="49"/>
      <c r="N250" s="49"/>
      <c r="Q250" s="49"/>
      <c r="T250" s="49"/>
      <c r="V250" s="49"/>
      <c r="X250" s="49"/>
      <c r="Y250" s="66" t="s">
        <v>1845</v>
      </c>
      <c r="Z250" s="63" t="s">
        <v>1846</v>
      </c>
      <c r="AA250" s="77" t="s">
        <v>3656</v>
      </c>
      <c r="AB250" s="49"/>
      <c r="AD250" s="49"/>
      <c r="AG250" s="49"/>
      <c r="AI250" s="49"/>
      <c r="AK250" s="49"/>
      <c r="AM250" s="49"/>
      <c r="AO250" s="49"/>
      <c r="AQ250" s="49"/>
      <c r="AT250" s="49"/>
      <c r="AW250" s="49"/>
      <c r="AY250" s="49"/>
    </row>
    <row r="251" spans="5:51" x14ac:dyDescent="0.35">
      <c r="E251" s="49"/>
      <c r="G251" s="49"/>
      <c r="I251" s="49"/>
      <c r="K251" s="49"/>
      <c r="N251" s="49"/>
      <c r="Q251" s="49"/>
      <c r="T251" s="49"/>
      <c r="V251" s="49"/>
      <c r="X251" s="49"/>
      <c r="Y251" s="66" t="s">
        <v>1847</v>
      </c>
      <c r="Z251" s="63" t="s">
        <v>1848</v>
      </c>
      <c r="AA251" s="77" t="s">
        <v>1340</v>
      </c>
      <c r="AB251" s="49"/>
      <c r="AD251" s="49"/>
      <c r="AG251" s="49"/>
      <c r="AI251" s="49"/>
      <c r="AK251" s="49"/>
      <c r="AM251" s="49"/>
      <c r="AO251" s="49"/>
      <c r="AQ251" s="49"/>
      <c r="AT251" s="49"/>
      <c r="AW251" s="49"/>
      <c r="AY251" s="49"/>
    </row>
    <row r="252" spans="5:51" x14ac:dyDescent="0.35">
      <c r="E252" s="49"/>
      <c r="G252" s="49"/>
      <c r="I252" s="49"/>
      <c r="K252" s="49"/>
      <c r="N252" s="49"/>
      <c r="Q252" s="49"/>
      <c r="T252" s="49"/>
      <c r="V252" s="49"/>
      <c r="X252" s="49"/>
      <c r="Y252" s="65" t="s">
        <v>1849</v>
      </c>
      <c r="Z252" s="61" t="s">
        <v>1850</v>
      </c>
      <c r="AA252" s="77" t="s">
        <v>3656</v>
      </c>
      <c r="AB252" s="49"/>
      <c r="AD252" s="49"/>
      <c r="AG252" s="49"/>
      <c r="AI252" s="49"/>
      <c r="AK252" s="49"/>
      <c r="AM252" s="49"/>
      <c r="AO252" s="49"/>
      <c r="AQ252" s="49"/>
      <c r="AT252" s="49"/>
      <c r="AW252" s="49"/>
      <c r="AY252" s="49"/>
    </row>
    <row r="253" spans="5:51" x14ac:dyDescent="0.35">
      <c r="E253" s="49"/>
      <c r="G253" s="49"/>
      <c r="I253" s="49"/>
      <c r="K253" s="49"/>
      <c r="N253" s="49"/>
      <c r="Q253" s="49"/>
      <c r="T253" s="49"/>
      <c r="V253" s="49"/>
      <c r="X253" s="49"/>
      <c r="Y253" s="66" t="s">
        <v>1851</v>
      </c>
      <c r="Z253" s="63" t="s">
        <v>1852</v>
      </c>
      <c r="AA253" s="77" t="s">
        <v>3656</v>
      </c>
      <c r="AB253" s="49"/>
      <c r="AD253" s="49"/>
      <c r="AG253" s="49"/>
      <c r="AI253" s="49"/>
      <c r="AK253" s="49"/>
      <c r="AM253" s="49"/>
      <c r="AO253" s="49"/>
      <c r="AQ253" s="49"/>
      <c r="AT253" s="49"/>
      <c r="AW253" s="49"/>
      <c r="AY253" s="49"/>
    </row>
    <row r="254" spans="5:51" x14ac:dyDescent="0.35">
      <c r="E254" s="49"/>
      <c r="G254" s="49"/>
      <c r="I254" s="49"/>
      <c r="K254" s="49"/>
      <c r="N254" s="49"/>
      <c r="Q254" s="49"/>
      <c r="T254" s="49"/>
      <c r="V254" s="49"/>
      <c r="X254" s="49"/>
      <c r="Y254" s="65" t="s">
        <v>1853</v>
      </c>
      <c r="Z254" s="61" t="s">
        <v>1854</v>
      </c>
      <c r="AA254" s="77" t="s">
        <v>3656</v>
      </c>
      <c r="AB254" s="49"/>
      <c r="AD254" s="49"/>
      <c r="AG254" s="49"/>
      <c r="AI254" s="49"/>
      <c r="AK254" s="49"/>
      <c r="AM254" s="49"/>
      <c r="AO254" s="49"/>
      <c r="AQ254" s="49"/>
      <c r="AT254" s="49"/>
      <c r="AW254" s="49"/>
      <c r="AY254" s="49"/>
    </row>
    <row r="255" spans="5:51" x14ac:dyDescent="0.35">
      <c r="E255" s="49"/>
      <c r="G255" s="49"/>
      <c r="I255" s="49"/>
      <c r="K255" s="49"/>
      <c r="N255" s="49"/>
      <c r="Q255" s="49"/>
      <c r="T255" s="49"/>
      <c r="V255" s="49"/>
      <c r="X255" s="49"/>
      <c r="Y255" s="66" t="s">
        <v>1855</v>
      </c>
      <c r="Z255" s="63" t="s">
        <v>1856</v>
      </c>
      <c r="AA255" s="77" t="s">
        <v>3656</v>
      </c>
      <c r="AB255" s="49"/>
      <c r="AD255" s="49"/>
      <c r="AG255" s="49"/>
      <c r="AI255" s="49"/>
      <c r="AK255" s="49"/>
      <c r="AM255" s="49"/>
      <c r="AO255" s="49"/>
      <c r="AQ255" s="49"/>
      <c r="AT255" s="49"/>
      <c r="AW255" s="49"/>
      <c r="AY255" s="49"/>
    </row>
    <row r="256" spans="5:51" x14ac:dyDescent="0.35">
      <c r="E256" s="49"/>
      <c r="G256" s="49"/>
      <c r="I256" s="49"/>
      <c r="K256" s="49"/>
      <c r="N256" s="49"/>
      <c r="Q256" s="49"/>
      <c r="T256" s="49"/>
      <c r="V256" s="49"/>
      <c r="X256" s="49"/>
      <c r="Y256" s="65" t="s">
        <v>1857</v>
      </c>
      <c r="Z256" s="61" t="s">
        <v>1858</v>
      </c>
      <c r="AA256" s="77" t="s">
        <v>3656</v>
      </c>
      <c r="AB256" s="49"/>
      <c r="AD256" s="49"/>
      <c r="AG256" s="49"/>
      <c r="AI256" s="49"/>
      <c r="AK256" s="49"/>
      <c r="AM256" s="49"/>
      <c r="AO256" s="49"/>
      <c r="AQ256" s="49"/>
      <c r="AT256" s="49"/>
      <c r="AW256" s="49"/>
      <c r="AY256" s="49"/>
    </row>
    <row r="257" spans="5:51" x14ac:dyDescent="0.35">
      <c r="E257" s="49"/>
      <c r="G257" s="49"/>
      <c r="I257" s="49"/>
      <c r="K257" s="49"/>
      <c r="N257" s="49"/>
      <c r="Q257" s="49"/>
      <c r="T257" s="49"/>
      <c r="V257" s="49"/>
      <c r="X257" s="49"/>
      <c r="Y257" s="65" t="s">
        <v>1859</v>
      </c>
      <c r="Z257" s="61" t="s">
        <v>1860</v>
      </c>
      <c r="AA257" s="77" t="s">
        <v>3656</v>
      </c>
      <c r="AB257" s="49"/>
      <c r="AD257" s="49"/>
      <c r="AG257" s="49"/>
      <c r="AI257" s="49"/>
      <c r="AK257" s="49"/>
      <c r="AM257" s="49"/>
      <c r="AO257" s="49"/>
      <c r="AQ257" s="49"/>
      <c r="AT257" s="49"/>
      <c r="AW257" s="49"/>
      <c r="AY257" s="49"/>
    </row>
    <row r="258" spans="5:51" x14ac:dyDescent="0.35">
      <c r="E258" s="49"/>
      <c r="G258" s="49"/>
      <c r="I258" s="49"/>
      <c r="K258" s="49"/>
      <c r="N258" s="49"/>
      <c r="Q258" s="49"/>
      <c r="T258" s="49"/>
      <c r="V258" s="49"/>
      <c r="X258" s="49"/>
      <c r="Y258" s="66" t="s">
        <v>1861</v>
      </c>
      <c r="Z258" s="63" t="s">
        <v>1862</v>
      </c>
      <c r="AA258" s="77" t="s">
        <v>3656</v>
      </c>
      <c r="AB258" s="49"/>
      <c r="AD258" s="49"/>
      <c r="AG258" s="49"/>
      <c r="AI258" s="49"/>
      <c r="AK258" s="49"/>
      <c r="AM258" s="49"/>
      <c r="AO258" s="49"/>
      <c r="AQ258" s="49"/>
      <c r="AT258" s="49"/>
      <c r="AW258" s="49"/>
      <c r="AY258" s="49"/>
    </row>
    <row r="259" spans="5:51" x14ac:dyDescent="0.35">
      <c r="E259" s="49"/>
      <c r="G259" s="49"/>
      <c r="I259" s="49"/>
      <c r="K259" s="49"/>
      <c r="N259" s="49"/>
      <c r="Q259" s="49"/>
      <c r="T259" s="49"/>
      <c r="V259" s="49"/>
      <c r="X259" s="49"/>
      <c r="Y259" s="66" t="s">
        <v>1863</v>
      </c>
      <c r="Z259" s="63" t="s">
        <v>1864</v>
      </c>
      <c r="AA259" s="77" t="s">
        <v>1340</v>
      </c>
      <c r="AB259" s="49"/>
      <c r="AD259" s="49"/>
      <c r="AG259" s="49"/>
      <c r="AI259" s="49"/>
      <c r="AK259" s="49"/>
      <c r="AM259" s="49"/>
      <c r="AO259" s="49"/>
      <c r="AQ259" s="49"/>
      <c r="AT259" s="49"/>
      <c r="AW259" s="49"/>
      <c r="AY259" s="49"/>
    </row>
    <row r="260" spans="5:51" x14ac:dyDescent="0.35">
      <c r="E260" s="49"/>
      <c r="G260" s="49"/>
      <c r="I260" s="49"/>
      <c r="K260" s="49"/>
      <c r="N260" s="49"/>
      <c r="Q260" s="49"/>
      <c r="T260" s="49"/>
      <c r="V260" s="49"/>
      <c r="X260" s="49"/>
      <c r="Y260" s="65" t="s">
        <v>1865</v>
      </c>
      <c r="Z260" s="61" t="s">
        <v>1866</v>
      </c>
      <c r="AA260" s="77" t="s">
        <v>1340</v>
      </c>
      <c r="AB260" s="49"/>
      <c r="AD260" s="49"/>
      <c r="AG260" s="49"/>
      <c r="AI260" s="49"/>
      <c r="AK260" s="49"/>
      <c r="AM260" s="49"/>
      <c r="AO260" s="49"/>
      <c r="AQ260" s="49"/>
      <c r="AT260" s="49"/>
      <c r="AW260" s="49"/>
      <c r="AY260" s="49"/>
    </row>
    <row r="261" spans="5:51" x14ac:dyDescent="0.35">
      <c r="E261" s="49"/>
      <c r="G261" s="49"/>
      <c r="I261" s="49"/>
      <c r="K261" s="49"/>
      <c r="N261" s="49"/>
      <c r="Q261" s="49"/>
      <c r="T261" s="49"/>
      <c r="V261" s="49"/>
      <c r="X261" s="49"/>
      <c r="Y261" s="65" t="s">
        <v>1867</v>
      </c>
      <c r="Z261" s="61" t="s">
        <v>1868</v>
      </c>
      <c r="AA261" s="77" t="s">
        <v>1340</v>
      </c>
      <c r="AB261" s="49"/>
      <c r="AD261" s="49"/>
      <c r="AG261" s="49"/>
      <c r="AI261" s="49"/>
      <c r="AK261" s="49"/>
      <c r="AM261" s="49"/>
      <c r="AO261" s="49"/>
      <c r="AQ261" s="49"/>
      <c r="AT261" s="49"/>
      <c r="AW261" s="49"/>
      <c r="AY261" s="49"/>
    </row>
    <row r="262" spans="5:51" x14ac:dyDescent="0.35">
      <c r="E262" s="49"/>
      <c r="G262" s="49"/>
      <c r="I262" s="49"/>
      <c r="K262" s="49"/>
      <c r="N262" s="49"/>
      <c r="Q262" s="49"/>
      <c r="T262" s="49"/>
      <c r="V262" s="49"/>
      <c r="X262" s="49"/>
      <c r="Y262" s="66" t="s">
        <v>1869</v>
      </c>
      <c r="Z262" s="63" t="s">
        <v>1870</v>
      </c>
      <c r="AA262" s="77" t="s">
        <v>3656</v>
      </c>
      <c r="AB262" s="49"/>
      <c r="AD262" s="49"/>
      <c r="AG262" s="49"/>
      <c r="AI262" s="49"/>
      <c r="AK262" s="49"/>
      <c r="AM262" s="49"/>
      <c r="AO262" s="49"/>
      <c r="AQ262" s="49"/>
      <c r="AT262" s="49"/>
      <c r="AW262" s="49"/>
      <c r="AY262" s="49"/>
    </row>
    <row r="263" spans="5:51" x14ac:dyDescent="0.35">
      <c r="E263" s="49"/>
      <c r="G263" s="49"/>
      <c r="I263" s="49"/>
      <c r="K263" s="49"/>
      <c r="N263" s="49"/>
      <c r="Q263" s="49"/>
      <c r="T263" s="49"/>
      <c r="V263" s="49"/>
      <c r="X263" s="49"/>
      <c r="Y263" s="66" t="s">
        <v>1871</v>
      </c>
      <c r="Z263" s="63" t="s">
        <v>1872</v>
      </c>
      <c r="AA263" s="77" t="s">
        <v>3656</v>
      </c>
      <c r="AB263" s="49"/>
      <c r="AD263" s="49"/>
      <c r="AG263" s="49"/>
      <c r="AI263" s="49"/>
      <c r="AK263" s="49"/>
      <c r="AM263" s="49"/>
      <c r="AO263" s="49"/>
      <c r="AQ263" s="49"/>
      <c r="AT263" s="49"/>
      <c r="AW263" s="49"/>
      <c r="AY263" s="49"/>
    </row>
    <row r="264" spans="5:51" x14ac:dyDescent="0.35">
      <c r="E264" s="49"/>
      <c r="G264" s="49"/>
      <c r="I264" s="49"/>
      <c r="K264" s="49"/>
      <c r="N264" s="49"/>
      <c r="Q264" s="49"/>
      <c r="T264" s="49"/>
      <c r="V264" s="49"/>
      <c r="X264" s="49"/>
      <c r="Y264" s="66" t="s">
        <v>1873</v>
      </c>
      <c r="Z264" s="63" t="s">
        <v>1873</v>
      </c>
      <c r="AA264" s="77" t="s">
        <v>3656</v>
      </c>
      <c r="AB264" s="49"/>
      <c r="AD264" s="49"/>
      <c r="AG264" s="49"/>
      <c r="AI264" s="49"/>
      <c r="AK264" s="49"/>
      <c r="AM264" s="49"/>
      <c r="AO264" s="49"/>
      <c r="AQ264" s="49"/>
      <c r="AT264" s="49"/>
      <c r="AW264" s="49"/>
      <c r="AY264" s="49"/>
    </row>
    <row r="265" spans="5:51" x14ac:dyDescent="0.35">
      <c r="E265" s="49"/>
      <c r="G265" s="49"/>
      <c r="I265" s="49"/>
      <c r="K265" s="49"/>
      <c r="N265" s="49"/>
      <c r="Q265" s="49"/>
      <c r="T265" s="49"/>
      <c r="V265" s="49"/>
      <c r="X265" s="49"/>
      <c r="Y265" s="66" t="s">
        <v>1874</v>
      </c>
      <c r="Z265" s="63" t="s">
        <v>1875</v>
      </c>
      <c r="AA265" s="77" t="s">
        <v>3656</v>
      </c>
      <c r="AB265" s="49"/>
      <c r="AD265" s="49"/>
      <c r="AG265" s="49"/>
      <c r="AI265" s="49"/>
      <c r="AK265" s="49"/>
      <c r="AM265" s="49"/>
      <c r="AO265" s="49"/>
      <c r="AQ265" s="49"/>
      <c r="AT265" s="49"/>
      <c r="AW265" s="49"/>
      <c r="AY265" s="49"/>
    </row>
    <row r="266" spans="5:51" x14ac:dyDescent="0.35">
      <c r="E266" s="49"/>
      <c r="G266" s="49"/>
      <c r="I266" s="49"/>
      <c r="K266" s="49"/>
      <c r="N266" s="49"/>
      <c r="Q266" s="49"/>
      <c r="T266" s="49"/>
      <c r="V266" s="49"/>
      <c r="X266" s="49"/>
      <c r="Y266" s="66" t="s">
        <v>1876</v>
      </c>
      <c r="Z266" s="63" t="s">
        <v>1877</v>
      </c>
      <c r="AA266" s="77" t="s">
        <v>3656</v>
      </c>
      <c r="AB266" s="49"/>
      <c r="AD266" s="49"/>
      <c r="AG266" s="49"/>
      <c r="AI266" s="49"/>
      <c r="AK266" s="49"/>
      <c r="AM266" s="49"/>
      <c r="AO266" s="49"/>
      <c r="AQ266" s="49"/>
      <c r="AT266" s="49"/>
      <c r="AW266" s="49"/>
      <c r="AY266" s="49"/>
    </row>
    <row r="267" spans="5:51" x14ac:dyDescent="0.35">
      <c r="E267" s="49"/>
      <c r="G267" s="49"/>
      <c r="I267" s="49"/>
      <c r="K267" s="49"/>
      <c r="N267" s="49"/>
      <c r="Q267" s="49"/>
      <c r="T267" s="49"/>
      <c r="V267" s="49"/>
      <c r="X267" s="49"/>
      <c r="Y267" s="66" t="s">
        <v>1878</v>
      </c>
      <c r="Z267" s="63" t="s">
        <v>1879</v>
      </c>
      <c r="AA267" s="77" t="s">
        <v>3656</v>
      </c>
      <c r="AB267" s="49"/>
      <c r="AD267" s="49"/>
      <c r="AG267" s="49"/>
      <c r="AI267" s="49"/>
      <c r="AK267" s="49"/>
      <c r="AM267" s="49"/>
      <c r="AO267" s="49"/>
      <c r="AQ267" s="49"/>
      <c r="AT267" s="49"/>
      <c r="AW267" s="49"/>
      <c r="AY267" s="49"/>
    </row>
    <row r="268" spans="5:51" x14ac:dyDescent="0.35">
      <c r="E268" s="49"/>
      <c r="G268" s="49"/>
      <c r="I268" s="49"/>
      <c r="K268" s="49"/>
      <c r="N268" s="49"/>
      <c r="Q268" s="49"/>
      <c r="T268" s="49"/>
      <c r="V268" s="49"/>
      <c r="X268" s="49"/>
      <c r="Y268" s="65" t="s">
        <v>1880</v>
      </c>
      <c r="Z268" s="61" t="s">
        <v>1881</v>
      </c>
      <c r="AA268" s="77" t="s">
        <v>3656</v>
      </c>
      <c r="AB268" s="49"/>
      <c r="AD268" s="49"/>
      <c r="AG268" s="49"/>
      <c r="AI268" s="49"/>
      <c r="AK268" s="49"/>
      <c r="AM268" s="49"/>
      <c r="AO268" s="49"/>
      <c r="AQ268" s="49"/>
      <c r="AT268" s="49"/>
      <c r="AW268" s="49"/>
      <c r="AY268" s="49"/>
    </row>
    <row r="269" spans="5:51" x14ac:dyDescent="0.35">
      <c r="E269" s="49"/>
      <c r="G269" s="49"/>
      <c r="I269" s="49"/>
      <c r="K269" s="49"/>
      <c r="N269" s="49"/>
      <c r="Q269" s="49"/>
      <c r="T269" s="49"/>
      <c r="V269" s="49"/>
      <c r="X269" s="49"/>
      <c r="Y269" s="65" t="s">
        <v>1882</v>
      </c>
      <c r="Z269" s="61" t="s">
        <v>1883</v>
      </c>
      <c r="AA269" s="77" t="s">
        <v>3656</v>
      </c>
      <c r="AB269" s="49"/>
      <c r="AD269" s="49"/>
      <c r="AG269" s="49"/>
      <c r="AI269" s="49"/>
      <c r="AK269" s="49"/>
      <c r="AM269" s="49"/>
      <c r="AO269" s="49"/>
      <c r="AQ269" s="49"/>
      <c r="AT269" s="49"/>
      <c r="AW269" s="49"/>
      <c r="AY269" s="49"/>
    </row>
    <row r="270" spans="5:51" x14ac:dyDescent="0.35">
      <c r="E270" s="49"/>
      <c r="G270" s="49"/>
      <c r="I270" s="49"/>
      <c r="K270" s="49"/>
      <c r="N270" s="49"/>
      <c r="Q270" s="49"/>
      <c r="T270" s="49"/>
      <c r="V270" s="49"/>
      <c r="X270" s="49"/>
      <c r="Y270" s="66" t="s">
        <v>1884</v>
      </c>
      <c r="Z270" s="63" t="s">
        <v>1885</v>
      </c>
      <c r="AA270" s="77" t="s">
        <v>3656</v>
      </c>
      <c r="AB270" s="49"/>
      <c r="AD270" s="49"/>
      <c r="AG270" s="49"/>
      <c r="AI270" s="49"/>
      <c r="AK270" s="49"/>
      <c r="AM270" s="49"/>
      <c r="AO270" s="49"/>
      <c r="AQ270" s="49"/>
      <c r="AT270" s="49"/>
      <c r="AW270" s="49"/>
      <c r="AY270" s="49"/>
    </row>
    <row r="271" spans="5:51" x14ac:dyDescent="0.35">
      <c r="E271" s="49"/>
      <c r="G271" s="49"/>
      <c r="I271" s="49"/>
      <c r="K271" s="49"/>
      <c r="N271" s="49"/>
      <c r="Q271" s="49"/>
      <c r="T271" s="49"/>
      <c r="V271" s="49"/>
      <c r="X271" s="49"/>
      <c r="Y271" s="66" t="s">
        <v>1886</v>
      </c>
      <c r="Z271" s="63" t="s">
        <v>1887</v>
      </c>
      <c r="AA271" s="77" t="s">
        <v>3656</v>
      </c>
      <c r="AB271" s="49"/>
      <c r="AD271" s="49"/>
      <c r="AG271" s="49"/>
      <c r="AI271" s="49"/>
      <c r="AK271" s="49"/>
      <c r="AM271" s="49"/>
      <c r="AO271" s="49"/>
      <c r="AQ271" s="49"/>
      <c r="AT271" s="49"/>
      <c r="AW271" s="49"/>
      <c r="AY271" s="49"/>
    </row>
    <row r="272" spans="5:51" x14ac:dyDescent="0.35">
      <c r="E272" s="49"/>
      <c r="G272" s="49"/>
      <c r="I272" s="49"/>
      <c r="K272" s="49"/>
      <c r="N272" s="49"/>
      <c r="Q272" s="49"/>
      <c r="T272" s="49"/>
      <c r="V272" s="49"/>
      <c r="X272" s="49"/>
      <c r="Y272" s="66" t="s">
        <v>1888</v>
      </c>
      <c r="Z272" s="63" t="s">
        <v>1889</v>
      </c>
      <c r="AA272" s="77" t="s">
        <v>3656</v>
      </c>
      <c r="AB272" s="49"/>
      <c r="AD272" s="49"/>
      <c r="AG272" s="49"/>
      <c r="AI272" s="49"/>
      <c r="AK272" s="49"/>
      <c r="AM272" s="49"/>
      <c r="AO272" s="49"/>
      <c r="AQ272" s="49"/>
      <c r="AT272" s="49"/>
      <c r="AW272" s="49"/>
      <c r="AY272" s="49"/>
    </row>
    <row r="273" spans="5:51" x14ac:dyDescent="0.35">
      <c r="E273" s="49"/>
      <c r="G273" s="49"/>
      <c r="I273" s="49"/>
      <c r="K273" s="49"/>
      <c r="N273" s="49"/>
      <c r="Q273" s="49"/>
      <c r="T273" s="49"/>
      <c r="V273" s="49"/>
      <c r="X273" s="49"/>
      <c r="Y273" s="66" t="s">
        <v>1890</v>
      </c>
      <c r="Z273" s="63" t="s">
        <v>1891</v>
      </c>
      <c r="AA273" s="77" t="s">
        <v>3656</v>
      </c>
      <c r="AB273" s="49"/>
      <c r="AD273" s="49"/>
      <c r="AG273" s="49"/>
      <c r="AI273" s="49"/>
      <c r="AK273" s="49"/>
      <c r="AM273" s="49"/>
      <c r="AO273" s="49"/>
      <c r="AQ273" s="49"/>
      <c r="AT273" s="49"/>
      <c r="AW273" s="49"/>
      <c r="AY273" s="49"/>
    </row>
    <row r="274" spans="5:51" x14ac:dyDescent="0.35">
      <c r="E274" s="49"/>
      <c r="G274" s="49"/>
      <c r="I274" s="49"/>
      <c r="K274" s="49"/>
      <c r="N274" s="49"/>
      <c r="Q274" s="49"/>
      <c r="T274" s="49"/>
      <c r="V274" s="49"/>
      <c r="X274" s="49"/>
      <c r="Y274" s="66" t="s">
        <v>1892</v>
      </c>
      <c r="Z274" s="63" t="s">
        <v>1893</v>
      </c>
      <c r="AA274" s="77" t="s">
        <v>3656</v>
      </c>
      <c r="AB274" s="49"/>
      <c r="AD274" s="49"/>
      <c r="AG274" s="49"/>
      <c r="AI274" s="49"/>
      <c r="AK274" s="49"/>
      <c r="AM274" s="49"/>
      <c r="AO274" s="49"/>
      <c r="AQ274" s="49"/>
      <c r="AT274" s="49"/>
      <c r="AW274" s="49"/>
      <c r="AY274" s="49"/>
    </row>
    <row r="275" spans="5:51" x14ac:dyDescent="0.35">
      <c r="E275" s="49"/>
      <c r="G275" s="49"/>
      <c r="I275" s="49"/>
      <c r="K275" s="49"/>
      <c r="N275" s="49"/>
      <c r="Q275" s="49"/>
      <c r="T275" s="49"/>
      <c r="V275" s="49"/>
      <c r="X275" s="49"/>
      <c r="Y275" s="66" t="s">
        <v>1894</v>
      </c>
      <c r="Z275" s="63" t="s">
        <v>1895</v>
      </c>
      <c r="AA275" s="77" t="s">
        <v>3656</v>
      </c>
      <c r="AB275" s="49"/>
      <c r="AD275" s="49"/>
      <c r="AG275" s="49"/>
      <c r="AI275" s="49"/>
      <c r="AK275" s="49"/>
      <c r="AM275" s="49"/>
      <c r="AO275" s="49"/>
      <c r="AQ275" s="49"/>
      <c r="AT275" s="49"/>
      <c r="AW275" s="49"/>
      <c r="AY275" s="49"/>
    </row>
    <row r="276" spans="5:51" x14ac:dyDescent="0.35">
      <c r="E276" s="49"/>
      <c r="G276" s="49"/>
      <c r="I276" s="49"/>
      <c r="K276" s="49"/>
      <c r="N276" s="49"/>
      <c r="Q276" s="49"/>
      <c r="T276" s="49"/>
      <c r="V276" s="49"/>
      <c r="X276" s="49"/>
      <c r="Y276" s="65" t="s">
        <v>1896</v>
      </c>
      <c r="Z276" s="61" t="s">
        <v>1897</v>
      </c>
      <c r="AA276" s="77" t="s">
        <v>3656</v>
      </c>
      <c r="AB276" s="49"/>
      <c r="AD276" s="49"/>
      <c r="AG276" s="49"/>
      <c r="AI276" s="49"/>
      <c r="AK276" s="49"/>
      <c r="AM276" s="49"/>
      <c r="AO276" s="49"/>
      <c r="AQ276" s="49"/>
      <c r="AT276" s="49"/>
      <c r="AW276" s="49"/>
      <c r="AY276" s="49"/>
    </row>
    <row r="277" spans="5:51" x14ac:dyDescent="0.35">
      <c r="E277" s="49"/>
      <c r="G277" s="49"/>
      <c r="I277" s="49"/>
      <c r="K277" s="49"/>
      <c r="N277" s="49"/>
      <c r="Q277" s="49"/>
      <c r="T277" s="49"/>
      <c r="V277" s="49"/>
      <c r="X277" s="49"/>
      <c r="Y277" s="65" t="s">
        <v>1898</v>
      </c>
      <c r="Z277" s="61" t="s">
        <v>1899</v>
      </c>
      <c r="AA277" s="77" t="s">
        <v>3656</v>
      </c>
      <c r="AB277" s="49"/>
      <c r="AD277" s="49"/>
      <c r="AG277" s="49"/>
      <c r="AI277" s="49"/>
      <c r="AK277" s="49"/>
      <c r="AM277" s="49"/>
      <c r="AO277" s="49"/>
      <c r="AQ277" s="49"/>
      <c r="AT277" s="49"/>
      <c r="AW277" s="49"/>
      <c r="AY277" s="49"/>
    </row>
    <row r="278" spans="5:51" x14ac:dyDescent="0.35">
      <c r="E278" s="49"/>
      <c r="G278" s="49"/>
      <c r="I278" s="49"/>
      <c r="K278" s="49"/>
      <c r="N278" s="49"/>
      <c r="Q278" s="49"/>
      <c r="T278" s="49"/>
      <c r="V278" s="49"/>
      <c r="X278" s="49"/>
      <c r="Y278" s="66" t="s">
        <v>1900</v>
      </c>
      <c r="Z278" s="63" t="s">
        <v>1901</v>
      </c>
      <c r="AA278" s="77" t="s">
        <v>1340</v>
      </c>
      <c r="AB278" s="49"/>
      <c r="AD278" s="49"/>
      <c r="AG278" s="49"/>
      <c r="AI278" s="49"/>
      <c r="AK278" s="49"/>
      <c r="AM278" s="49"/>
      <c r="AO278" s="49"/>
      <c r="AQ278" s="49"/>
      <c r="AT278" s="49"/>
      <c r="AW278" s="49"/>
      <c r="AY278" s="49"/>
    </row>
    <row r="279" spans="5:51" x14ac:dyDescent="0.35">
      <c r="E279" s="49"/>
      <c r="G279" s="49"/>
      <c r="I279" s="49"/>
      <c r="K279" s="49"/>
      <c r="N279" s="49"/>
      <c r="Q279" s="49"/>
      <c r="T279" s="49"/>
      <c r="V279" s="49"/>
      <c r="X279" s="49"/>
      <c r="Y279" s="66" t="s">
        <v>1902</v>
      </c>
      <c r="Z279" s="63" t="s">
        <v>1903</v>
      </c>
      <c r="AA279" s="77" t="s">
        <v>3656</v>
      </c>
      <c r="AB279" s="49"/>
      <c r="AD279" s="49"/>
      <c r="AG279" s="49"/>
      <c r="AI279" s="49"/>
      <c r="AK279" s="49"/>
      <c r="AM279" s="49"/>
      <c r="AO279" s="49"/>
      <c r="AQ279" s="49"/>
      <c r="AT279" s="49"/>
      <c r="AW279" s="49"/>
      <c r="AY279" s="49"/>
    </row>
    <row r="280" spans="5:51" x14ac:dyDescent="0.35">
      <c r="E280" s="49"/>
      <c r="G280" s="49"/>
      <c r="I280" s="49"/>
      <c r="K280" s="49"/>
      <c r="N280" s="49"/>
      <c r="Q280" s="49"/>
      <c r="T280" s="49"/>
      <c r="V280" s="49"/>
      <c r="X280" s="49"/>
      <c r="Y280" s="65" t="s">
        <v>1904</v>
      </c>
      <c r="Z280" s="61" t="s">
        <v>1905</v>
      </c>
      <c r="AA280" s="77" t="s">
        <v>3656</v>
      </c>
      <c r="AB280" s="49"/>
      <c r="AD280" s="49"/>
      <c r="AG280" s="49"/>
      <c r="AI280" s="49"/>
      <c r="AK280" s="49"/>
      <c r="AM280" s="49"/>
      <c r="AO280" s="49"/>
      <c r="AQ280" s="49"/>
      <c r="AT280" s="49"/>
      <c r="AW280" s="49"/>
      <c r="AY280" s="49"/>
    </row>
    <row r="281" spans="5:51" x14ac:dyDescent="0.35">
      <c r="E281" s="49"/>
      <c r="G281" s="49"/>
      <c r="I281" s="49"/>
      <c r="K281" s="49"/>
      <c r="N281" s="49"/>
      <c r="Q281" s="49"/>
      <c r="T281" s="49"/>
      <c r="V281" s="49"/>
      <c r="X281" s="49"/>
      <c r="Y281" s="65" t="s">
        <v>3726</v>
      </c>
      <c r="Z281" s="61" t="s">
        <v>3727</v>
      </c>
      <c r="AA281" s="77" t="s">
        <v>3656</v>
      </c>
      <c r="AB281" s="49"/>
      <c r="AD281" s="49"/>
      <c r="AG281" s="49"/>
      <c r="AI281" s="49"/>
      <c r="AK281" s="49"/>
      <c r="AM281" s="49"/>
      <c r="AO281" s="49"/>
      <c r="AQ281" s="49"/>
      <c r="AT281" s="49"/>
      <c r="AW281" s="49"/>
      <c r="AY281" s="49"/>
    </row>
    <row r="282" spans="5:51" x14ac:dyDescent="0.35">
      <c r="E282" s="49"/>
      <c r="G282" s="49"/>
      <c r="I282" s="49"/>
      <c r="K282" s="49"/>
      <c r="N282" s="49"/>
      <c r="Q282" s="49"/>
      <c r="T282" s="49"/>
      <c r="V282" s="49"/>
      <c r="X282" s="49"/>
      <c r="Y282" s="65" t="s">
        <v>1383</v>
      </c>
      <c r="Z282" s="61" t="s">
        <v>1383</v>
      </c>
      <c r="AA282" s="77" t="s">
        <v>1383</v>
      </c>
      <c r="AB282" s="49"/>
      <c r="AD282" s="49"/>
      <c r="AG282" s="49"/>
      <c r="AI282" s="49"/>
      <c r="AK282" s="49"/>
      <c r="AM282" s="49"/>
      <c r="AO282" s="49"/>
      <c r="AQ282" s="49"/>
      <c r="AT282" s="49"/>
      <c r="AW282" s="49"/>
      <c r="AY282" s="49"/>
    </row>
    <row r="283" spans="5:51" x14ac:dyDescent="0.35">
      <c r="E283" s="49"/>
      <c r="G283" s="49"/>
      <c r="I283" s="49"/>
      <c r="K283" s="49"/>
      <c r="N283" s="49"/>
      <c r="Q283" s="49"/>
      <c r="T283" s="49"/>
      <c r="V283" s="49"/>
      <c r="X283" s="49"/>
      <c r="Y283" s="65" t="s">
        <v>1906</v>
      </c>
      <c r="Z283" s="61" t="s">
        <v>1907</v>
      </c>
      <c r="AA283" s="77" t="s">
        <v>3656</v>
      </c>
      <c r="AB283" s="49"/>
      <c r="AD283" s="49"/>
      <c r="AG283" s="49"/>
      <c r="AI283" s="49"/>
      <c r="AK283" s="49"/>
      <c r="AM283" s="49"/>
      <c r="AO283" s="49"/>
      <c r="AQ283" s="49"/>
      <c r="AT283" s="49"/>
      <c r="AW283" s="49"/>
      <c r="AY283" s="49"/>
    </row>
    <row r="284" spans="5:51" x14ac:dyDescent="0.35">
      <c r="E284" s="49"/>
      <c r="G284" s="49"/>
      <c r="I284" s="49"/>
      <c r="K284" s="49"/>
      <c r="N284" s="49"/>
      <c r="Q284" s="49"/>
      <c r="T284" s="49"/>
      <c r="V284" s="49"/>
      <c r="X284" s="49"/>
      <c r="Y284" s="66" t="s">
        <v>1908</v>
      </c>
      <c r="Z284" s="63" t="s">
        <v>1909</v>
      </c>
      <c r="AA284" s="77" t="s">
        <v>3656</v>
      </c>
      <c r="AB284" s="49"/>
      <c r="AD284" s="49"/>
      <c r="AG284" s="49"/>
      <c r="AI284" s="49"/>
      <c r="AK284" s="49"/>
      <c r="AM284" s="49"/>
      <c r="AO284" s="49"/>
      <c r="AQ284" s="49"/>
      <c r="AT284" s="49"/>
      <c r="AW284" s="49"/>
      <c r="AY284" s="49"/>
    </row>
    <row r="285" spans="5:51" x14ac:dyDescent="0.35">
      <c r="E285" s="49"/>
      <c r="G285" s="49"/>
      <c r="I285" s="49"/>
      <c r="K285" s="49"/>
      <c r="N285" s="49"/>
      <c r="Q285" s="49"/>
      <c r="T285" s="49"/>
      <c r="V285" s="49"/>
      <c r="X285" s="49"/>
      <c r="Y285" s="65" t="s">
        <v>1910</v>
      </c>
      <c r="Z285" s="61" t="s">
        <v>1911</v>
      </c>
      <c r="AA285" s="77" t="s">
        <v>3656</v>
      </c>
      <c r="AB285" s="49"/>
      <c r="AD285" s="49"/>
      <c r="AG285" s="49"/>
      <c r="AI285" s="49"/>
      <c r="AK285" s="49"/>
      <c r="AM285" s="49"/>
      <c r="AO285" s="49"/>
      <c r="AQ285" s="49"/>
      <c r="AT285" s="49"/>
      <c r="AW285" s="49"/>
      <c r="AY285" s="49"/>
    </row>
    <row r="286" spans="5:51" x14ac:dyDescent="0.35">
      <c r="E286" s="49"/>
      <c r="G286" s="49"/>
      <c r="I286" s="49"/>
      <c r="K286" s="49"/>
      <c r="N286" s="49"/>
      <c r="Q286" s="49"/>
      <c r="T286" s="49"/>
      <c r="V286" s="49"/>
      <c r="X286" s="49"/>
      <c r="Y286" s="65" t="s">
        <v>1912</v>
      </c>
      <c r="Z286" s="61" t="s">
        <v>1913</v>
      </c>
      <c r="AA286" s="77" t="s">
        <v>3656</v>
      </c>
      <c r="AB286" s="49"/>
      <c r="AD286" s="49"/>
      <c r="AG286" s="49"/>
      <c r="AI286" s="49"/>
      <c r="AK286" s="49"/>
      <c r="AM286" s="49"/>
      <c r="AO286" s="49"/>
      <c r="AQ286" s="49"/>
      <c r="AT286" s="49"/>
      <c r="AW286" s="49"/>
      <c r="AY286" s="49"/>
    </row>
    <row r="287" spans="5:51" x14ac:dyDescent="0.35">
      <c r="E287" s="49"/>
      <c r="G287" s="49"/>
      <c r="I287" s="49"/>
      <c r="K287" s="49"/>
      <c r="N287" s="49"/>
      <c r="Q287" s="49"/>
      <c r="T287" s="49"/>
      <c r="V287" s="49"/>
      <c r="X287" s="49"/>
      <c r="Y287" s="66" t="s">
        <v>1914</v>
      </c>
      <c r="Z287" s="63" t="s">
        <v>1915</v>
      </c>
      <c r="AA287" s="77" t="s">
        <v>3656</v>
      </c>
      <c r="AB287" s="49"/>
      <c r="AD287" s="49"/>
      <c r="AG287" s="49"/>
      <c r="AI287" s="49"/>
      <c r="AK287" s="49"/>
      <c r="AM287" s="49"/>
      <c r="AO287" s="49"/>
      <c r="AQ287" s="49"/>
      <c r="AT287" s="49"/>
      <c r="AW287" s="49"/>
      <c r="AY287" s="49"/>
    </row>
    <row r="288" spans="5:51" x14ac:dyDescent="0.35">
      <c r="E288" s="49"/>
      <c r="G288" s="49"/>
      <c r="I288" s="49"/>
      <c r="K288" s="49"/>
      <c r="N288" s="49"/>
      <c r="Q288" s="49"/>
      <c r="T288" s="49"/>
      <c r="V288" s="49"/>
      <c r="X288" s="49"/>
      <c r="Y288" s="66" t="s">
        <v>1916</v>
      </c>
      <c r="Z288" s="63" t="s">
        <v>1917</v>
      </c>
      <c r="AA288" s="77" t="s">
        <v>3656</v>
      </c>
      <c r="AB288" s="49"/>
      <c r="AD288" s="49"/>
      <c r="AG288" s="49"/>
      <c r="AI288" s="49"/>
      <c r="AK288" s="49"/>
      <c r="AM288" s="49"/>
      <c r="AO288" s="49"/>
      <c r="AQ288" s="49"/>
      <c r="AT288" s="49"/>
      <c r="AW288" s="49"/>
      <c r="AY288" s="49"/>
    </row>
    <row r="289" spans="5:51" x14ac:dyDescent="0.35">
      <c r="E289" s="49"/>
      <c r="G289" s="49"/>
      <c r="I289" s="49"/>
      <c r="K289" s="49"/>
      <c r="N289" s="49"/>
      <c r="Q289" s="49"/>
      <c r="T289" s="49"/>
      <c r="V289" s="49"/>
      <c r="X289" s="49"/>
      <c r="Y289" s="65" t="s">
        <v>1918</v>
      </c>
      <c r="Z289" s="61" t="s">
        <v>1919</v>
      </c>
      <c r="AA289" s="77" t="s">
        <v>3656</v>
      </c>
      <c r="AB289" s="49"/>
      <c r="AD289" s="49"/>
      <c r="AG289" s="49"/>
      <c r="AI289" s="49"/>
      <c r="AK289" s="49"/>
      <c r="AM289" s="49"/>
      <c r="AO289" s="49"/>
      <c r="AQ289" s="49"/>
      <c r="AT289" s="49"/>
      <c r="AW289" s="49"/>
      <c r="AY289" s="49"/>
    </row>
    <row r="290" spans="5:51" x14ac:dyDescent="0.35">
      <c r="E290" s="49"/>
      <c r="G290" s="49"/>
      <c r="I290" s="49"/>
      <c r="K290" s="49"/>
      <c r="N290" s="49"/>
      <c r="Q290" s="49"/>
      <c r="T290" s="49"/>
      <c r="V290" s="49"/>
      <c r="X290" s="49"/>
      <c r="Y290" s="66" t="s">
        <v>1920</v>
      </c>
      <c r="Z290" s="63" t="s">
        <v>1919</v>
      </c>
      <c r="AA290" s="77" t="s">
        <v>3656</v>
      </c>
      <c r="AB290" s="49"/>
      <c r="AD290" s="49"/>
      <c r="AG290" s="49"/>
      <c r="AI290" s="49"/>
      <c r="AK290" s="49"/>
      <c r="AM290" s="49"/>
      <c r="AO290" s="49"/>
      <c r="AQ290" s="49"/>
      <c r="AT290" s="49"/>
      <c r="AW290" s="49"/>
      <c r="AY290" s="49"/>
    </row>
    <row r="291" spans="5:51" x14ac:dyDescent="0.35">
      <c r="E291" s="49"/>
      <c r="G291" s="49"/>
      <c r="I291" s="49"/>
      <c r="K291" s="49"/>
      <c r="N291" s="49"/>
      <c r="Q291" s="49"/>
      <c r="T291" s="49"/>
      <c r="V291" s="49"/>
      <c r="X291" s="49"/>
      <c r="Y291" s="65" t="s">
        <v>1921</v>
      </c>
      <c r="Z291" s="61" t="s">
        <v>1922</v>
      </c>
      <c r="AA291" s="77" t="s">
        <v>1340</v>
      </c>
      <c r="AB291" s="49"/>
      <c r="AD291" s="49"/>
      <c r="AG291" s="49"/>
      <c r="AI291" s="49"/>
      <c r="AK291" s="49"/>
      <c r="AM291" s="49"/>
      <c r="AO291" s="49"/>
      <c r="AQ291" s="49"/>
      <c r="AT291" s="49"/>
      <c r="AW291" s="49"/>
      <c r="AY291" s="49"/>
    </row>
    <row r="292" spans="5:51" x14ac:dyDescent="0.35">
      <c r="E292" s="49"/>
      <c r="G292" s="49"/>
      <c r="I292" s="49"/>
      <c r="K292" s="49"/>
      <c r="N292" s="49"/>
      <c r="Q292" s="49"/>
      <c r="T292" s="49"/>
      <c r="V292" s="49"/>
      <c r="X292" s="49"/>
      <c r="Y292" s="65" t="s">
        <v>1923</v>
      </c>
      <c r="Z292" s="61" t="s">
        <v>1924</v>
      </c>
      <c r="AA292" s="77" t="s">
        <v>1340</v>
      </c>
      <c r="AB292" s="49"/>
      <c r="AD292" s="49"/>
      <c r="AG292" s="49"/>
      <c r="AI292" s="49"/>
      <c r="AK292" s="49"/>
      <c r="AM292" s="49"/>
      <c r="AO292" s="49"/>
      <c r="AQ292" s="49"/>
      <c r="AT292" s="49"/>
      <c r="AW292" s="49"/>
      <c r="AY292" s="49"/>
    </row>
    <row r="293" spans="5:51" x14ac:dyDescent="0.35">
      <c r="E293" s="49"/>
      <c r="G293" s="49"/>
      <c r="I293" s="49"/>
      <c r="K293" s="49"/>
      <c r="N293" s="49"/>
      <c r="Q293" s="49"/>
      <c r="T293" s="49"/>
      <c r="V293" s="49"/>
      <c r="X293" s="49"/>
      <c r="Y293" s="65" t="s">
        <v>1925</v>
      </c>
      <c r="Z293" s="61" t="s">
        <v>1926</v>
      </c>
      <c r="AA293" s="77" t="s">
        <v>1340</v>
      </c>
      <c r="AB293" s="49"/>
      <c r="AD293" s="49"/>
      <c r="AG293" s="49"/>
      <c r="AI293" s="49"/>
      <c r="AK293" s="49"/>
      <c r="AM293" s="49"/>
      <c r="AO293" s="49"/>
      <c r="AQ293" s="49"/>
      <c r="AT293" s="49"/>
      <c r="AW293" s="49"/>
      <c r="AY293" s="49"/>
    </row>
    <row r="294" spans="5:51" x14ac:dyDescent="0.35">
      <c r="E294" s="49"/>
      <c r="G294" s="49"/>
      <c r="I294" s="49"/>
      <c r="K294" s="49"/>
      <c r="N294" s="49"/>
      <c r="Q294" s="49"/>
      <c r="T294" s="49"/>
      <c r="V294" s="49"/>
      <c r="X294" s="49"/>
      <c r="Y294" s="65" t="s">
        <v>1927</v>
      </c>
      <c r="Z294" s="61" t="s">
        <v>1928</v>
      </c>
      <c r="AA294" s="77" t="s">
        <v>3656</v>
      </c>
      <c r="AB294" s="49"/>
      <c r="AD294" s="49"/>
      <c r="AG294" s="49"/>
      <c r="AI294" s="49"/>
      <c r="AK294" s="49"/>
      <c r="AM294" s="49"/>
      <c r="AO294" s="49"/>
      <c r="AQ294" s="49"/>
      <c r="AT294" s="49"/>
      <c r="AW294" s="49"/>
      <c r="AY294" s="49"/>
    </row>
    <row r="295" spans="5:51" x14ac:dyDescent="0.35">
      <c r="E295" s="49"/>
      <c r="G295" s="49"/>
      <c r="I295" s="49"/>
      <c r="K295" s="49"/>
      <c r="N295" s="49"/>
      <c r="Q295" s="49"/>
      <c r="T295" s="49"/>
      <c r="V295" s="49"/>
      <c r="X295" s="49"/>
      <c r="Y295" s="66" t="s">
        <v>1929</v>
      </c>
      <c r="Z295" s="63" t="s">
        <v>1930</v>
      </c>
      <c r="AA295" s="77" t="s">
        <v>3656</v>
      </c>
      <c r="AB295" s="49"/>
      <c r="AD295" s="49"/>
      <c r="AG295" s="49"/>
      <c r="AI295" s="49"/>
      <c r="AK295" s="49"/>
      <c r="AM295" s="49"/>
      <c r="AO295" s="49"/>
      <c r="AQ295" s="49"/>
      <c r="AT295" s="49"/>
      <c r="AW295" s="49"/>
      <c r="AY295" s="49"/>
    </row>
    <row r="296" spans="5:51" x14ac:dyDescent="0.35">
      <c r="E296" s="49"/>
      <c r="G296" s="49"/>
      <c r="I296" s="49"/>
      <c r="K296" s="49"/>
      <c r="N296" s="49"/>
      <c r="Q296" s="49"/>
      <c r="T296" s="49"/>
      <c r="V296" s="49"/>
      <c r="X296" s="49"/>
      <c r="Y296" s="65" t="s">
        <v>1931</v>
      </c>
      <c r="Z296" s="61" t="s">
        <v>1932</v>
      </c>
      <c r="AA296" s="77" t="s">
        <v>3656</v>
      </c>
      <c r="AB296" s="49"/>
      <c r="AD296" s="49"/>
      <c r="AG296" s="49"/>
      <c r="AI296" s="49"/>
      <c r="AK296" s="49"/>
      <c r="AM296" s="49"/>
      <c r="AO296" s="49"/>
      <c r="AQ296" s="49"/>
      <c r="AT296" s="49"/>
      <c r="AW296" s="49"/>
      <c r="AY296" s="49"/>
    </row>
    <row r="297" spans="5:51" x14ac:dyDescent="0.35">
      <c r="E297" s="49"/>
      <c r="G297" s="49"/>
      <c r="I297" s="49"/>
      <c r="K297" s="49"/>
      <c r="N297" s="49"/>
      <c r="Q297" s="49"/>
      <c r="T297" s="49"/>
      <c r="V297" s="49"/>
      <c r="X297" s="49"/>
      <c r="Y297" s="66" t="s">
        <v>1933</v>
      </c>
      <c r="Z297" s="63" t="s">
        <v>1933</v>
      </c>
      <c r="AA297" s="77" t="s">
        <v>3656</v>
      </c>
      <c r="AB297" s="49"/>
      <c r="AD297" s="49"/>
      <c r="AG297" s="49"/>
      <c r="AI297" s="49"/>
      <c r="AK297" s="49"/>
      <c r="AM297" s="49"/>
      <c r="AO297" s="49"/>
      <c r="AQ297" s="49"/>
      <c r="AT297" s="49"/>
      <c r="AW297" s="49"/>
      <c r="AY297" s="49"/>
    </row>
    <row r="298" spans="5:51" x14ac:dyDescent="0.35">
      <c r="E298" s="49"/>
      <c r="G298" s="49"/>
      <c r="I298" s="49"/>
      <c r="K298" s="49"/>
      <c r="N298" s="49"/>
      <c r="Q298" s="49"/>
      <c r="T298" s="49"/>
      <c r="V298" s="49"/>
      <c r="X298" s="49"/>
      <c r="Y298" s="66" t="s">
        <v>1934</v>
      </c>
      <c r="Z298" s="63" t="s">
        <v>1935</v>
      </c>
      <c r="AA298" s="77" t="s">
        <v>3656</v>
      </c>
      <c r="AB298" s="49"/>
      <c r="AD298" s="49"/>
      <c r="AG298" s="49"/>
      <c r="AI298" s="49"/>
      <c r="AK298" s="49"/>
      <c r="AM298" s="49"/>
      <c r="AO298" s="49"/>
      <c r="AQ298" s="49"/>
      <c r="AT298" s="49"/>
      <c r="AW298" s="49"/>
      <c r="AY298" s="49"/>
    </row>
    <row r="299" spans="5:51" x14ac:dyDescent="0.35">
      <c r="E299" s="49"/>
      <c r="G299" s="49"/>
      <c r="I299" s="49"/>
      <c r="K299" s="49"/>
      <c r="N299" s="49"/>
      <c r="Q299" s="49"/>
      <c r="T299" s="49"/>
      <c r="V299" s="49"/>
      <c r="X299" s="49"/>
      <c r="Y299" s="65" t="s">
        <v>1936</v>
      </c>
      <c r="Z299" s="61" t="s">
        <v>1937</v>
      </c>
      <c r="AA299" s="77" t="s">
        <v>3656</v>
      </c>
      <c r="AB299" s="49"/>
      <c r="AD299" s="49"/>
      <c r="AG299" s="49"/>
      <c r="AI299" s="49"/>
      <c r="AK299" s="49"/>
      <c r="AM299" s="49"/>
      <c r="AO299" s="49"/>
      <c r="AQ299" s="49"/>
      <c r="AT299" s="49"/>
      <c r="AW299" s="49"/>
      <c r="AY299" s="49"/>
    </row>
    <row r="300" spans="5:51" x14ac:dyDescent="0.35">
      <c r="E300" s="49"/>
      <c r="G300" s="49"/>
      <c r="I300" s="49"/>
      <c r="K300" s="49"/>
      <c r="N300" s="49"/>
      <c r="Q300" s="49"/>
      <c r="T300" s="49"/>
      <c r="V300" s="49"/>
      <c r="X300" s="49"/>
      <c r="Y300" s="65" t="s">
        <v>3729</v>
      </c>
      <c r="Z300" s="61" t="s">
        <v>3728</v>
      </c>
      <c r="AA300" s="77" t="s">
        <v>3657</v>
      </c>
      <c r="AB300" s="49"/>
      <c r="AD300" s="49"/>
      <c r="AG300" s="49"/>
      <c r="AI300" s="49"/>
      <c r="AK300" s="49"/>
      <c r="AM300" s="49"/>
      <c r="AO300" s="49"/>
      <c r="AQ300" s="49"/>
      <c r="AT300" s="49"/>
      <c r="AW300" s="49"/>
      <c r="AY300" s="49"/>
    </row>
    <row r="301" spans="5:51" x14ac:dyDescent="0.35">
      <c r="E301" s="49"/>
      <c r="G301" s="49"/>
      <c r="I301" s="49"/>
      <c r="K301" s="49"/>
      <c r="N301" s="49"/>
      <c r="Q301" s="49"/>
      <c r="T301" s="49"/>
      <c r="V301" s="49"/>
      <c r="X301" s="49"/>
      <c r="Y301" s="65" t="s">
        <v>1938</v>
      </c>
      <c r="Z301" s="61" t="s">
        <v>1939</v>
      </c>
      <c r="AA301" s="77" t="s">
        <v>3656</v>
      </c>
      <c r="AB301" s="49"/>
      <c r="AD301" s="49"/>
      <c r="AG301" s="49"/>
      <c r="AI301" s="49"/>
      <c r="AK301" s="49"/>
      <c r="AM301" s="49"/>
      <c r="AO301" s="49"/>
      <c r="AQ301" s="49"/>
      <c r="AT301" s="49"/>
      <c r="AW301" s="49"/>
      <c r="AY301" s="49"/>
    </row>
    <row r="302" spans="5:51" x14ac:dyDescent="0.35">
      <c r="E302" s="49"/>
      <c r="G302" s="49"/>
      <c r="I302" s="49"/>
      <c r="K302" s="49"/>
      <c r="N302" s="49"/>
      <c r="Q302" s="49"/>
      <c r="T302" s="49"/>
      <c r="V302" s="49"/>
      <c r="X302" s="49"/>
      <c r="Y302" s="66" t="s">
        <v>1940</v>
      </c>
      <c r="Z302" s="63" t="s">
        <v>1941</v>
      </c>
      <c r="AA302" s="77" t="s">
        <v>3656</v>
      </c>
      <c r="AB302" s="49"/>
      <c r="AD302" s="49"/>
      <c r="AG302" s="49"/>
      <c r="AI302" s="49"/>
      <c r="AK302" s="49"/>
      <c r="AM302" s="49"/>
      <c r="AO302" s="49"/>
      <c r="AQ302" s="49"/>
      <c r="AT302" s="49"/>
      <c r="AW302" s="49"/>
      <c r="AY302" s="49"/>
    </row>
    <row r="303" spans="5:51" x14ac:dyDescent="0.35">
      <c r="E303" s="49"/>
      <c r="G303" s="49"/>
      <c r="I303" s="49"/>
      <c r="K303" s="49"/>
      <c r="N303" s="49"/>
      <c r="Q303" s="49"/>
      <c r="T303" s="49"/>
      <c r="V303" s="49"/>
      <c r="X303" s="49"/>
      <c r="Y303" s="66" t="s">
        <v>1942</v>
      </c>
      <c r="Z303" s="63" t="s">
        <v>1943</v>
      </c>
      <c r="AA303" s="77" t="s">
        <v>3656</v>
      </c>
      <c r="AB303" s="49"/>
      <c r="AD303" s="49"/>
      <c r="AG303" s="49"/>
      <c r="AI303" s="49"/>
      <c r="AK303" s="49"/>
      <c r="AM303" s="49"/>
      <c r="AO303" s="49"/>
      <c r="AQ303" s="49"/>
      <c r="AT303" s="49"/>
      <c r="AW303" s="49"/>
      <c r="AY303" s="49"/>
    </row>
    <row r="304" spans="5:51" x14ac:dyDescent="0.35">
      <c r="E304" s="49"/>
      <c r="G304" s="49"/>
      <c r="I304" s="49"/>
      <c r="K304" s="49"/>
      <c r="N304" s="49"/>
      <c r="Q304" s="49"/>
      <c r="T304" s="49"/>
      <c r="V304" s="49"/>
      <c r="X304" s="49"/>
      <c r="Y304" s="66" t="s">
        <v>1944</v>
      </c>
      <c r="Z304" s="63" t="s">
        <v>1945</v>
      </c>
      <c r="AA304" s="77" t="s">
        <v>3656</v>
      </c>
      <c r="AB304" s="49"/>
      <c r="AD304" s="49"/>
      <c r="AG304" s="49"/>
      <c r="AI304" s="49"/>
      <c r="AK304" s="49"/>
      <c r="AM304" s="49"/>
      <c r="AO304" s="49"/>
      <c r="AQ304" s="49"/>
      <c r="AT304" s="49"/>
      <c r="AW304" s="49"/>
      <c r="AY304" s="49"/>
    </row>
    <row r="305" spans="5:51" x14ac:dyDescent="0.35">
      <c r="E305" s="49"/>
      <c r="G305" s="49"/>
      <c r="I305" s="49"/>
      <c r="K305" s="49"/>
      <c r="N305" s="49"/>
      <c r="Q305" s="49"/>
      <c r="T305" s="49"/>
      <c r="V305" s="49"/>
      <c r="X305" s="49"/>
      <c r="Y305" s="65" t="s">
        <v>1946</v>
      </c>
      <c r="Z305" s="61" t="s">
        <v>1947</v>
      </c>
      <c r="AA305" s="77" t="s">
        <v>3656</v>
      </c>
      <c r="AB305" s="49"/>
      <c r="AD305" s="49"/>
      <c r="AG305" s="49"/>
      <c r="AI305" s="49"/>
      <c r="AK305" s="49"/>
      <c r="AM305" s="49"/>
      <c r="AO305" s="49"/>
      <c r="AQ305" s="49"/>
      <c r="AT305" s="49"/>
      <c r="AW305" s="49"/>
      <c r="AY305" s="49"/>
    </row>
    <row r="306" spans="5:51" x14ac:dyDescent="0.35">
      <c r="E306" s="49"/>
      <c r="G306" s="49"/>
      <c r="I306" s="49"/>
      <c r="K306" s="49"/>
      <c r="N306" s="49"/>
      <c r="Q306" s="49"/>
      <c r="T306" s="49"/>
      <c r="V306" s="49"/>
      <c r="X306" s="49"/>
      <c r="Y306" s="65" t="s">
        <v>1948</v>
      </c>
      <c r="Z306" s="61" t="s">
        <v>1949</v>
      </c>
      <c r="AA306" s="77" t="s">
        <v>3656</v>
      </c>
      <c r="AB306" s="49"/>
      <c r="AD306" s="49"/>
      <c r="AG306" s="49"/>
      <c r="AI306" s="49"/>
      <c r="AK306" s="49"/>
      <c r="AM306" s="49"/>
      <c r="AO306" s="49"/>
      <c r="AQ306" s="49"/>
      <c r="AT306" s="49"/>
      <c r="AW306" s="49"/>
      <c r="AY306" s="49"/>
    </row>
    <row r="307" spans="5:51" x14ac:dyDescent="0.35">
      <c r="E307" s="49"/>
      <c r="G307" s="49"/>
      <c r="I307" s="49"/>
      <c r="K307" s="49"/>
      <c r="N307" s="49"/>
      <c r="Q307" s="49"/>
      <c r="T307" s="49"/>
      <c r="V307" s="49"/>
      <c r="X307" s="49"/>
      <c r="Y307" s="66" t="s">
        <v>1950</v>
      </c>
      <c r="Z307" s="63" t="s">
        <v>1951</v>
      </c>
      <c r="AA307" s="77" t="s">
        <v>3656</v>
      </c>
      <c r="AB307" s="49"/>
      <c r="AD307" s="49"/>
      <c r="AG307" s="49"/>
      <c r="AI307" s="49"/>
      <c r="AK307" s="49"/>
      <c r="AM307" s="49"/>
      <c r="AO307" s="49"/>
      <c r="AQ307" s="49"/>
      <c r="AT307" s="49"/>
      <c r="AW307" s="49"/>
      <c r="AY307" s="49"/>
    </row>
    <row r="308" spans="5:51" x14ac:dyDescent="0.35">
      <c r="E308" s="49"/>
      <c r="G308" s="49"/>
      <c r="I308" s="49"/>
      <c r="K308" s="49"/>
      <c r="N308" s="49"/>
      <c r="Q308" s="49"/>
      <c r="T308" s="49"/>
      <c r="V308" s="49"/>
      <c r="X308" s="49"/>
      <c r="Y308" s="66" t="s">
        <v>1952</v>
      </c>
      <c r="Z308" s="63" t="s">
        <v>1953</v>
      </c>
      <c r="AA308" s="77" t="s">
        <v>3656</v>
      </c>
      <c r="AB308" s="49"/>
      <c r="AD308" s="49"/>
      <c r="AG308" s="49"/>
      <c r="AI308" s="49"/>
      <c r="AK308" s="49"/>
      <c r="AM308" s="49"/>
      <c r="AO308" s="49"/>
      <c r="AQ308" s="49"/>
      <c r="AT308" s="49"/>
      <c r="AW308" s="49"/>
      <c r="AY308" s="49"/>
    </row>
    <row r="309" spans="5:51" x14ac:dyDescent="0.35">
      <c r="E309" s="49"/>
      <c r="G309" s="49"/>
      <c r="I309" s="49"/>
      <c r="K309" s="49"/>
      <c r="N309" s="49"/>
      <c r="Q309" s="49"/>
      <c r="T309" s="49"/>
      <c r="V309" s="49"/>
      <c r="X309" s="49"/>
      <c r="Y309" s="66" t="s">
        <v>1954</v>
      </c>
      <c r="Z309" s="63" t="s">
        <v>1955</v>
      </c>
      <c r="AA309" s="77" t="s">
        <v>3656</v>
      </c>
      <c r="AB309" s="49"/>
      <c r="AD309" s="49"/>
      <c r="AG309" s="49"/>
      <c r="AI309" s="49"/>
      <c r="AK309" s="49"/>
      <c r="AM309" s="49"/>
      <c r="AO309" s="49"/>
      <c r="AQ309" s="49"/>
      <c r="AT309" s="49"/>
      <c r="AW309" s="49"/>
      <c r="AY309" s="49"/>
    </row>
    <row r="310" spans="5:51" x14ac:dyDescent="0.35">
      <c r="E310" s="49"/>
      <c r="G310" s="49"/>
      <c r="I310" s="49"/>
      <c r="K310" s="49"/>
      <c r="N310" s="49"/>
      <c r="Q310" s="49"/>
      <c r="T310" s="49"/>
      <c r="V310" s="49"/>
      <c r="X310" s="49"/>
      <c r="Y310" s="66" t="s">
        <v>1956</v>
      </c>
      <c r="Z310" s="63" t="s">
        <v>1957</v>
      </c>
      <c r="AA310" s="77" t="s">
        <v>3656</v>
      </c>
      <c r="AB310" s="49"/>
      <c r="AD310" s="49"/>
      <c r="AG310" s="49"/>
      <c r="AI310" s="49"/>
      <c r="AK310" s="49"/>
      <c r="AM310" s="49"/>
      <c r="AO310" s="49"/>
      <c r="AQ310" s="49"/>
      <c r="AT310" s="49"/>
      <c r="AW310" s="49"/>
      <c r="AY310" s="49"/>
    </row>
    <row r="311" spans="5:51" x14ac:dyDescent="0.35">
      <c r="E311" s="49"/>
      <c r="G311" s="49"/>
      <c r="I311" s="49"/>
      <c r="K311" s="49"/>
      <c r="N311" s="49"/>
      <c r="Q311" s="49"/>
      <c r="T311" s="49"/>
      <c r="V311" s="49"/>
      <c r="X311" s="49"/>
      <c r="Y311" s="65" t="s">
        <v>1958</v>
      </c>
      <c r="Z311" s="61" t="s">
        <v>1958</v>
      </c>
      <c r="AA311" s="77" t="s">
        <v>3656</v>
      </c>
      <c r="AB311" s="49"/>
      <c r="AD311" s="49"/>
      <c r="AG311" s="49"/>
      <c r="AI311" s="49"/>
      <c r="AK311" s="49"/>
      <c r="AM311" s="49"/>
      <c r="AO311" s="49"/>
      <c r="AQ311" s="49"/>
      <c r="AT311" s="49"/>
      <c r="AW311" s="49"/>
      <c r="AY311" s="49"/>
    </row>
    <row r="312" spans="5:51" x14ac:dyDescent="0.35">
      <c r="E312" s="49"/>
      <c r="G312" s="49"/>
      <c r="I312" s="49"/>
      <c r="K312" s="49"/>
      <c r="N312" s="49"/>
      <c r="Q312" s="49"/>
      <c r="T312" s="49"/>
      <c r="V312" s="49"/>
      <c r="X312" s="49"/>
      <c r="Y312" s="65" t="s">
        <v>1962</v>
      </c>
      <c r="Z312" s="61" t="s">
        <v>1963</v>
      </c>
      <c r="AA312" s="77" t="s">
        <v>3656</v>
      </c>
      <c r="AB312" s="49"/>
      <c r="AD312" s="49"/>
      <c r="AG312" s="49"/>
      <c r="AI312" s="49"/>
      <c r="AK312" s="49"/>
      <c r="AM312" s="49"/>
      <c r="AO312" s="49"/>
      <c r="AQ312" s="49"/>
      <c r="AT312" s="49"/>
      <c r="AW312" s="49"/>
      <c r="AY312" s="49"/>
    </row>
    <row r="313" spans="5:51" x14ac:dyDescent="0.35">
      <c r="E313" s="49"/>
      <c r="G313" s="49"/>
      <c r="I313" s="49"/>
      <c r="K313" s="49"/>
      <c r="N313" s="49"/>
      <c r="Q313" s="49"/>
      <c r="T313" s="49"/>
      <c r="V313" s="49"/>
      <c r="X313" s="49"/>
      <c r="Y313" s="66" t="s">
        <v>1964</v>
      </c>
      <c r="Z313" s="63" t="s">
        <v>1965</v>
      </c>
      <c r="AA313" s="77" t="s">
        <v>3656</v>
      </c>
      <c r="AB313" s="49"/>
      <c r="AD313" s="49"/>
      <c r="AG313" s="49"/>
      <c r="AI313" s="49"/>
      <c r="AK313" s="49"/>
      <c r="AM313" s="49"/>
      <c r="AO313" s="49"/>
      <c r="AQ313" s="49"/>
      <c r="AT313" s="49"/>
      <c r="AW313" s="49"/>
      <c r="AY313" s="49"/>
    </row>
    <row r="314" spans="5:51" x14ac:dyDescent="0.35">
      <c r="E314" s="49"/>
      <c r="G314" s="49"/>
      <c r="I314" s="49"/>
      <c r="K314" s="49"/>
      <c r="N314" s="49"/>
      <c r="Q314" s="49"/>
      <c r="T314" s="49"/>
      <c r="V314" s="49"/>
      <c r="X314" s="49"/>
      <c r="Y314" s="65" t="s">
        <v>1966</v>
      </c>
      <c r="Z314" s="61" t="s">
        <v>1967</v>
      </c>
      <c r="AA314" s="77" t="s">
        <v>3656</v>
      </c>
      <c r="AB314" s="49"/>
      <c r="AD314" s="49"/>
      <c r="AG314" s="49"/>
      <c r="AI314" s="49"/>
      <c r="AK314" s="49"/>
      <c r="AM314" s="49"/>
      <c r="AO314" s="49"/>
      <c r="AQ314" s="49"/>
      <c r="AT314" s="49"/>
      <c r="AW314" s="49"/>
      <c r="AY314" s="49"/>
    </row>
    <row r="315" spans="5:51" x14ac:dyDescent="0.35">
      <c r="E315" s="49"/>
      <c r="G315" s="49"/>
      <c r="I315" s="49"/>
      <c r="K315" s="49"/>
      <c r="N315" s="49"/>
      <c r="Q315" s="49"/>
      <c r="T315" s="49"/>
      <c r="V315" s="49"/>
      <c r="X315" s="49"/>
      <c r="Y315" s="65" t="s">
        <v>1968</v>
      </c>
      <c r="Z315" s="61" t="s">
        <v>1969</v>
      </c>
      <c r="AA315" s="77" t="s">
        <v>3656</v>
      </c>
      <c r="AB315" s="49"/>
      <c r="AD315" s="49"/>
      <c r="AG315" s="49"/>
      <c r="AI315" s="49"/>
      <c r="AK315" s="49"/>
      <c r="AM315" s="49"/>
      <c r="AO315" s="49"/>
      <c r="AQ315" s="49"/>
      <c r="AT315" s="49"/>
      <c r="AW315" s="49"/>
      <c r="AY315" s="49"/>
    </row>
    <row r="316" spans="5:51" x14ac:dyDescent="0.35">
      <c r="E316" s="49"/>
      <c r="G316" s="49"/>
      <c r="I316" s="49"/>
      <c r="K316" s="49"/>
      <c r="N316" s="49"/>
      <c r="Q316" s="49"/>
      <c r="T316" s="49"/>
      <c r="V316" s="49"/>
      <c r="X316" s="49"/>
      <c r="Y316" s="66" t="s">
        <v>1970</v>
      </c>
      <c r="Z316" s="63" t="s">
        <v>1971</v>
      </c>
      <c r="AA316" s="77" t="s">
        <v>3656</v>
      </c>
      <c r="AB316" s="49"/>
      <c r="AD316" s="49"/>
      <c r="AG316" s="49"/>
      <c r="AI316" s="49"/>
      <c r="AK316" s="49"/>
      <c r="AM316" s="49"/>
      <c r="AO316" s="49"/>
      <c r="AQ316" s="49"/>
      <c r="AT316" s="49"/>
      <c r="AW316" s="49"/>
      <c r="AY316" s="49"/>
    </row>
    <row r="317" spans="5:51" x14ac:dyDescent="0.35">
      <c r="E317" s="49"/>
      <c r="G317" s="49"/>
      <c r="I317" s="49"/>
      <c r="K317" s="49"/>
      <c r="N317" s="49"/>
      <c r="Q317" s="49"/>
      <c r="T317" s="49"/>
      <c r="V317" s="49"/>
      <c r="X317" s="49"/>
      <c r="Y317" s="65" t="s">
        <v>1972</v>
      </c>
      <c r="Z317" s="61" t="s">
        <v>1972</v>
      </c>
      <c r="AA317" s="77" t="s">
        <v>1340</v>
      </c>
      <c r="AB317" s="49"/>
      <c r="AD317" s="49"/>
      <c r="AG317" s="49"/>
      <c r="AI317" s="49"/>
      <c r="AK317" s="49"/>
      <c r="AM317" s="49"/>
      <c r="AO317" s="49"/>
      <c r="AQ317" s="49"/>
      <c r="AT317" s="49"/>
      <c r="AW317" s="49"/>
      <c r="AY317" s="49"/>
    </row>
    <row r="318" spans="5:51" x14ac:dyDescent="0.35">
      <c r="E318" s="49"/>
      <c r="G318" s="49"/>
      <c r="I318" s="49"/>
      <c r="K318" s="49"/>
      <c r="N318" s="49"/>
      <c r="Q318" s="49"/>
      <c r="T318" s="49"/>
      <c r="V318" s="49"/>
      <c r="X318" s="49"/>
      <c r="Y318" s="66" t="s">
        <v>1973</v>
      </c>
      <c r="Z318" s="63" t="s">
        <v>1974</v>
      </c>
      <c r="AA318" s="77" t="s">
        <v>3656</v>
      </c>
      <c r="AB318" s="49"/>
      <c r="AD318" s="49"/>
      <c r="AG318" s="49"/>
      <c r="AI318" s="49"/>
      <c r="AK318" s="49"/>
      <c r="AM318" s="49"/>
      <c r="AO318" s="49"/>
      <c r="AQ318" s="49"/>
      <c r="AT318" s="49"/>
      <c r="AW318" s="49"/>
      <c r="AY318" s="49"/>
    </row>
    <row r="319" spans="5:51" x14ac:dyDescent="0.35">
      <c r="E319" s="49"/>
      <c r="G319" s="49"/>
      <c r="I319" s="49"/>
      <c r="K319" s="49"/>
      <c r="N319" s="49"/>
      <c r="Q319" s="49"/>
      <c r="T319" s="49"/>
      <c r="V319" s="49"/>
      <c r="X319" s="49"/>
      <c r="Y319" s="65" t="s">
        <v>1975</v>
      </c>
      <c r="Z319" s="61" t="s">
        <v>1975</v>
      </c>
      <c r="AA319" s="77" t="s">
        <v>3656</v>
      </c>
      <c r="AB319" s="49"/>
      <c r="AD319" s="49"/>
      <c r="AG319" s="49"/>
      <c r="AI319" s="49"/>
      <c r="AK319" s="49"/>
      <c r="AM319" s="49"/>
      <c r="AO319" s="49"/>
      <c r="AQ319" s="49"/>
      <c r="AT319" s="49"/>
      <c r="AW319" s="49"/>
      <c r="AY319" s="49"/>
    </row>
    <row r="320" spans="5:51" x14ac:dyDescent="0.35">
      <c r="E320" s="49"/>
      <c r="G320" s="49"/>
      <c r="I320" s="49"/>
      <c r="K320" s="49"/>
      <c r="N320" s="49"/>
      <c r="Q320" s="49"/>
      <c r="T320" s="49"/>
      <c r="V320" s="49"/>
      <c r="X320" s="49"/>
      <c r="Y320" s="66" t="s">
        <v>1976</v>
      </c>
      <c r="Z320" s="63" t="s">
        <v>1977</v>
      </c>
      <c r="AA320" s="77" t="s">
        <v>3656</v>
      </c>
      <c r="AB320" s="49"/>
      <c r="AD320" s="49"/>
      <c r="AG320" s="49"/>
      <c r="AI320" s="49"/>
      <c r="AK320" s="49"/>
      <c r="AM320" s="49"/>
      <c r="AO320" s="49"/>
      <c r="AQ320" s="49"/>
      <c r="AT320" s="49"/>
      <c r="AW320" s="49"/>
      <c r="AY320" s="49"/>
    </row>
    <row r="321" spans="5:51" x14ac:dyDescent="0.35">
      <c r="E321" s="49"/>
      <c r="G321" s="49"/>
      <c r="I321" s="49"/>
      <c r="K321" s="49"/>
      <c r="N321" s="49"/>
      <c r="Q321" s="49"/>
      <c r="T321" s="49"/>
      <c r="V321" s="49"/>
      <c r="X321" s="49"/>
      <c r="Y321" s="65" t="s">
        <v>1978</v>
      </c>
      <c r="Z321" s="61" t="s">
        <v>1979</v>
      </c>
      <c r="AA321" s="77" t="s">
        <v>3656</v>
      </c>
      <c r="AB321" s="49"/>
      <c r="AD321" s="49"/>
      <c r="AG321" s="49"/>
      <c r="AI321" s="49"/>
      <c r="AK321" s="49"/>
      <c r="AM321" s="49"/>
      <c r="AO321" s="49"/>
      <c r="AQ321" s="49"/>
      <c r="AT321" s="49"/>
      <c r="AW321" s="49"/>
      <c r="AY321" s="49"/>
    </row>
    <row r="322" spans="5:51" x14ac:dyDescent="0.35">
      <c r="E322" s="49"/>
      <c r="G322" s="49"/>
      <c r="I322" s="49"/>
      <c r="K322" s="49"/>
      <c r="N322" s="49"/>
      <c r="Q322" s="49"/>
      <c r="T322" s="49"/>
      <c r="V322" s="49"/>
      <c r="X322" s="49"/>
      <c r="Y322" s="66" t="s">
        <v>1980</v>
      </c>
      <c r="Z322" s="63" t="s">
        <v>1981</v>
      </c>
      <c r="AA322" s="77" t="s">
        <v>3656</v>
      </c>
      <c r="AB322" s="49"/>
      <c r="AD322" s="49"/>
      <c r="AG322" s="49"/>
      <c r="AI322" s="49"/>
      <c r="AK322" s="49"/>
      <c r="AM322" s="49"/>
      <c r="AO322" s="49"/>
      <c r="AQ322" s="49"/>
      <c r="AT322" s="49"/>
      <c r="AW322" s="49"/>
      <c r="AY322" s="49"/>
    </row>
    <row r="323" spans="5:51" x14ac:dyDescent="0.35">
      <c r="Y323" s="65" t="s">
        <v>1982</v>
      </c>
      <c r="Z323" s="61" t="s">
        <v>1983</v>
      </c>
      <c r="AA323" s="77" t="s">
        <v>3656</v>
      </c>
    </row>
    <row r="324" spans="5:51" x14ac:dyDescent="0.35">
      <c r="Y324" s="66" t="s">
        <v>1984</v>
      </c>
      <c r="Z324" s="63" t="s">
        <v>1985</v>
      </c>
      <c r="AA324" s="77" t="s">
        <v>3656</v>
      </c>
    </row>
    <row r="325" spans="5:51" x14ac:dyDescent="0.35">
      <c r="Y325" s="65" t="s">
        <v>1986</v>
      </c>
      <c r="Z325" s="61" t="s">
        <v>1987</v>
      </c>
      <c r="AA325" s="77" t="s">
        <v>3656</v>
      </c>
    </row>
    <row r="326" spans="5:51" x14ac:dyDescent="0.35">
      <c r="Y326" s="66" t="s">
        <v>1988</v>
      </c>
      <c r="Z326" s="63" t="s">
        <v>1989</v>
      </c>
      <c r="AA326" s="77" t="s">
        <v>3656</v>
      </c>
    </row>
    <row r="327" spans="5:51" x14ac:dyDescent="0.35">
      <c r="Y327" s="65" t="s">
        <v>1990</v>
      </c>
      <c r="Z327" s="61" t="s">
        <v>1991</v>
      </c>
      <c r="AA327" s="77" t="s">
        <v>3656</v>
      </c>
    </row>
    <row r="328" spans="5:51" x14ac:dyDescent="0.35">
      <c r="Y328" s="66" t="s">
        <v>1992</v>
      </c>
      <c r="Z328" s="63" t="s">
        <v>1993</v>
      </c>
      <c r="AA328" s="77" t="s">
        <v>3656</v>
      </c>
    </row>
    <row r="329" spans="5:51" x14ac:dyDescent="0.35">
      <c r="Y329" s="65" t="s">
        <v>1994</v>
      </c>
      <c r="Z329" s="61" t="s">
        <v>1995</v>
      </c>
      <c r="AA329" s="77" t="s">
        <v>3656</v>
      </c>
    </row>
    <row r="330" spans="5:51" x14ac:dyDescent="0.35">
      <c r="Y330" s="66" t="s">
        <v>1996</v>
      </c>
      <c r="Z330" s="63" t="s">
        <v>1997</v>
      </c>
      <c r="AA330" s="77" t="s">
        <v>3656</v>
      </c>
    </row>
    <row r="331" spans="5:51" x14ac:dyDescent="0.35">
      <c r="Y331" s="66" t="s">
        <v>1998</v>
      </c>
      <c r="Z331" s="63" t="s">
        <v>1999</v>
      </c>
      <c r="AA331" s="77" t="s">
        <v>3656</v>
      </c>
    </row>
    <row r="332" spans="5:51" x14ac:dyDescent="0.35">
      <c r="Y332" s="66" t="s">
        <v>2000</v>
      </c>
      <c r="Z332" s="63" t="s">
        <v>2001</v>
      </c>
      <c r="AA332" s="77" t="s">
        <v>3656</v>
      </c>
    </row>
    <row r="333" spans="5:51" x14ac:dyDescent="0.35">
      <c r="Y333" s="65" t="s">
        <v>2002</v>
      </c>
      <c r="Z333" s="61" t="s">
        <v>2003</v>
      </c>
      <c r="AA333" s="77" t="s">
        <v>3656</v>
      </c>
    </row>
    <row r="334" spans="5:51" x14ac:dyDescent="0.35">
      <c r="Y334" s="66" t="s">
        <v>2004</v>
      </c>
      <c r="Z334" s="63" t="s">
        <v>2005</v>
      </c>
      <c r="AA334" s="77" t="s">
        <v>3656</v>
      </c>
    </row>
    <row r="335" spans="5:51" x14ac:dyDescent="0.35">
      <c r="Y335" s="66" t="s">
        <v>2006</v>
      </c>
      <c r="Z335" s="63" t="s">
        <v>2007</v>
      </c>
      <c r="AA335" s="77" t="s">
        <v>3656</v>
      </c>
    </row>
    <row r="336" spans="5:51" x14ac:dyDescent="0.35">
      <c r="Y336" s="65" t="s">
        <v>2008</v>
      </c>
      <c r="Z336" s="61" t="s">
        <v>2008</v>
      </c>
      <c r="AA336" s="77" t="s">
        <v>3656</v>
      </c>
    </row>
    <row r="337" spans="25:27" x14ac:dyDescent="0.35">
      <c r="Y337" s="66" t="s">
        <v>2009</v>
      </c>
      <c r="Z337" s="63" t="s">
        <v>2010</v>
      </c>
      <c r="AA337" s="77" t="s">
        <v>3656</v>
      </c>
    </row>
    <row r="338" spans="25:27" x14ac:dyDescent="0.35">
      <c r="Y338" s="65" t="s">
        <v>2011</v>
      </c>
      <c r="Z338" s="61" t="s">
        <v>2012</v>
      </c>
      <c r="AA338" s="77" t="s">
        <v>3656</v>
      </c>
    </row>
    <row r="339" spans="25:27" x14ac:dyDescent="0.35">
      <c r="Y339" s="66" t="s">
        <v>2013</v>
      </c>
      <c r="Z339" s="63" t="s">
        <v>2014</v>
      </c>
      <c r="AA339" s="77" t="s">
        <v>1340</v>
      </c>
    </row>
    <row r="340" spans="25:27" x14ac:dyDescent="0.35">
      <c r="Y340" s="65" t="s">
        <v>2015</v>
      </c>
      <c r="Z340" s="61" t="s">
        <v>2016</v>
      </c>
      <c r="AA340" s="77" t="s">
        <v>3656</v>
      </c>
    </row>
    <row r="341" spans="25:27" x14ac:dyDescent="0.35">
      <c r="Y341" s="66" t="s">
        <v>2017</v>
      </c>
      <c r="Z341" s="63" t="s">
        <v>2018</v>
      </c>
      <c r="AA341" s="77" t="s">
        <v>3656</v>
      </c>
    </row>
    <row r="342" spans="25:27" x14ac:dyDescent="0.35">
      <c r="Y342" s="65" t="s">
        <v>2019</v>
      </c>
      <c r="Z342" s="61" t="s">
        <v>2019</v>
      </c>
      <c r="AA342" s="77" t="s">
        <v>3656</v>
      </c>
    </row>
    <row r="343" spans="25:27" x14ac:dyDescent="0.35">
      <c r="Y343" s="66" t="s">
        <v>2020</v>
      </c>
      <c r="Z343" s="63" t="s">
        <v>2021</v>
      </c>
      <c r="AA343" s="77" t="s">
        <v>3656</v>
      </c>
    </row>
    <row r="344" spans="25:27" x14ac:dyDescent="0.35">
      <c r="Y344" s="65" t="s">
        <v>2022</v>
      </c>
      <c r="Z344" s="61" t="s">
        <v>2023</v>
      </c>
      <c r="AA344" s="77" t="s">
        <v>3656</v>
      </c>
    </row>
    <row r="345" spans="25:27" x14ac:dyDescent="0.35">
      <c r="Y345" s="65" t="s">
        <v>2024</v>
      </c>
      <c r="Z345" s="61" t="s">
        <v>2025</v>
      </c>
      <c r="AA345" s="77" t="s">
        <v>3656</v>
      </c>
    </row>
    <row r="346" spans="25:27" x14ac:dyDescent="0.35">
      <c r="Y346" s="65" t="s">
        <v>2026</v>
      </c>
      <c r="Z346" s="61" t="s">
        <v>2027</v>
      </c>
      <c r="AA346" s="77" t="s">
        <v>3656</v>
      </c>
    </row>
    <row r="347" spans="25:27" x14ac:dyDescent="0.35">
      <c r="Y347" s="66" t="s">
        <v>2028</v>
      </c>
      <c r="Z347" s="63" t="s">
        <v>2029</v>
      </c>
      <c r="AA347" s="77" t="s">
        <v>3656</v>
      </c>
    </row>
    <row r="348" spans="25:27" x14ac:dyDescent="0.35">
      <c r="Y348" s="66" t="s">
        <v>2030</v>
      </c>
      <c r="Z348" s="63" t="s">
        <v>2031</v>
      </c>
      <c r="AA348" s="77" t="s">
        <v>3656</v>
      </c>
    </row>
    <row r="349" spans="25:27" x14ac:dyDescent="0.35">
      <c r="Y349" s="66" t="s">
        <v>2032</v>
      </c>
      <c r="Z349" s="63" t="s">
        <v>2033</v>
      </c>
      <c r="AA349" s="77" t="s">
        <v>1340</v>
      </c>
    </row>
    <row r="350" spans="25:27" x14ac:dyDescent="0.35">
      <c r="Y350" s="66" t="s">
        <v>2034</v>
      </c>
      <c r="Z350" s="63" t="s">
        <v>2035</v>
      </c>
      <c r="AA350" s="77" t="s">
        <v>3656</v>
      </c>
    </row>
    <row r="351" spans="25:27" x14ac:dyDescent="0.35">
      <c r="Y351" s="65" t="s">
        <v>2036</v>
      </c>
      <c r="Z351" s="61" t="s">
        <v>2036</v>
      </c>
      <c r="AA351" s="77" t="s">
        <v>3656</v>
      </c>
    </row>
    <row r="352" spans="25:27" x14ac:dyDescent="0.35">
      <c r="Y352" s="66" t="s">
        <v>2037</v>
      </c>
      <c r="Z352" s="63" t="s">
        <v>2038</v>
      </c>
      <c r="AA352" s="77" t="s">
        <v>1340</v>
      </c>
    </row>
    <row r="353" spans="25:27" x14ac:dyDescent="0.35">
      <c r="Y353" s="66" t="s">
        <v>2039</v>
      </c>
      <c r="Z353" s="63" t="s">
        <v>2040</v>
      </c>
      <c r="AA353" s="77" t="s">
        <v>3656</v>
      </c>
    </row>
    <row r="354" spans="25:27" x14ac:dyDescent="0.35">
      <c r="Y354" s="66" t="s">
        <v>2041</v>
      </c>
      <c r="Z354" s="63" t="s">
        <v>2042</v>
      </c>
      <c r="AA354" s="77" t="s">
        <v>3656</v>
      </c>
    </row>
    <row r="355" spans="25:27" x14ac:dyDescent="0.35">
      <c r="Y355" s="66" t="s">
        <v>2043</v>
      </c>
      <c r="Z355" s="63" t="s">
        <v>2043</v>
      </c>
      <c r="AA355" s="77" t="s">
        <v>1340</v>
      </c>
    </row>
    <row r="356" spans="25:27" x14ac:dyDescent="0.35">
      <c r="Y356" s="66" t="s">
        <v>2044</v>
      </c>
      <c r="Z356" s="63" t="s">
        <v>2045</v>
      </c>
      <c r="AA356" s="77" t="s">
        <v>1340</v>
      </c>
    </row>
    <row r="357" spans="25:27" x14ac:dyDescent="0.35">
      <c r="Y357" s="65" t="s">
        <v>2046</v>
      </c>
      <c r="Z357" s="61" t="s">
        <v>2046</v>
      </c>
      <c r="AA357" s="77" t="s">
        <v>3656</v>
      </c>
    </row>
    <row r="358" spans="25:27" x14ac:dyDescent="0.35">
      <c r="Y358" s="66" t="s">
        <v>3730</v>
      </c>
      <c r="Z358" s="63" t="s">
        <v>3730</v>
      </c>
      <c r="AA358" s="77" t="s">
        <v>3656</v>
      </c>
    </row>
    <row r="359" spans="25:27" x14ac:dyDescent="0.35">
      <c r="Y359" s="65" t="s">
        <v>3731</v>
      </c>
      <c r="Z359" s="61" t="s">
        <v>3731</v>
      </c>
      <c r="AA359" s="77" t="s">
        <v>3656</v>
      </c>
    </row>
    <row r="360" spans="25:27" x14ac:dyDescent="0.35">
      <c r="Y360" s="65" t="s">
        <v>2047</v>
      </c>
      <c r="Z360" s="61" t="s">
        <v>2047</v>
      </c>
      <c r="AA360" s="77" t="s">
        <v>1340</v>
      </c>
    </row>
    <row r="361" spans="25:27" x14ac:dyDescent="0.35">
      <c r="Y361" s="65" t="s">
        <v>2048</v>
      </c>
      <c r="Z361" s="61" t="s">
        <v>2049</v>
      </c>
      <c r="AA361" s="77" t="s">
        <v>1340</v>
      </c>
    </row>
    <row r="362" spans="25:27" x14ac:dyDescent="0.35">
      <c r="Y362" s="66" t="s">
        <v>2050</v>
      </c>
      <c r="Z362" s="63" t="s">
        <v>2051</v>
      </c>
      <c r="AA362" s="77" t="s">
        <v>3656</v>
      </c>
    </row>
    <row r="363" spans="25:27" x14ac:dyDescent="0.35">
      <c r="Y363" s="66" t="s">
        <v>2052</v>
      </c>
      <c r="Z363" s="63" t="s">
        <v>2053</v>
      </c>
      <c r="AA363" s="77" t="s">
        <v>3656</v>
      </c>
    </row>
    <row r="364" spans="25:27" x14ac:dyDescent="0.35">
      <c r="Y364" s="65" t="s">
        <v>3732</v>
      </c>
      <c r="Z364" s="61" t="s">
        <v>3733</v>
      </c>
      <c r="AA364" s="77" t="s">
        <v>3656</v>
      </c>
    </row>
    <row r="365" spans="25:27" x14ac:dyDescent="0.35">
      <c r="Y365" s="65" t="s">
        <v>2054</v>
      </c>
      <c r="Z365" s="61" t="s">
        <v>2055</v>
      </c>
      <c r="AA365" s="77" t="s">
        <v>3656</v>
      </c>
    </row>
    <row r="366" spans="25:27" x14ac:dyDescent="0.35">
      <c r="Y366" s="72" t="s">
        <v>2056</v>
      </c>
      <c r="Z366" s="73" t="s">
        <v>2057</v>
      </c>
      <c r="AA366" s="77" t="s">
        <v>3656</v>
      </c>
    </row>
    <row r="367" spans="25:27" x14ac:dyDescent="0.35">
      <c r="Y367" s="72" t="s">
        <v>2058</v>
      </c>
      <c r="Z367" s="73" t="s">
        <v>2059</v>
      </c>
      <c r="AA367" s="77" t="s">
        <v>3656</v>
      </c>
    </row>
    <row r="368" spans="25:27" x14ac:dyDescent="0.35">
      <c r="Y368" s="70" t="s">
        <v>2060</v>
      </c>
      <c r="Z368" s="71" t="s">
        <v>2061</v>
      </c>
      <c r="AA368" s="77" t="s">
        <v>3656</v>
      </c>
    </row>
    <row r="369" spans="25:27" x14ac:dyDescent="0.35">
      <c r="Y369" s="72" t="s">
        <v>2062</v>
      </c>
      <c r="Z369" s="73" t="s">
        <v>2063</v>
      </c>
      <c r="AA369" s="77" t="s">
        <v>3656</v>
      </c>
    </row>
    <row r="370" spans="25:27" x14ac:dyDescent="0.35">
      <c r="Y370" s="72" t="s">
        <v>2064</v>
      </c>
      <c r="Z370" s="73" t="s">
        <v>2065</v>
      </c>
      <c r="AA370" s="77" t="s">
        <v>3656</v>
      </c>
    </row>
    <row r="371" spans="25:27" x14ac:dyDescent="0.35">
      <c r="Y371" s="72" t="s">
        <v>2066</v>
      </c>
      <c r="Z371" s="73" t="s">
        <v>2066</v>
      </c>
      <c r="AA371" s="77" t="s">
        <v>3656</v>
      </c>
    </row>
    <row r="372" spans="25:27" x14ac:dyDescent="0.35">
      <c r="Y372" s="70" t="s">
        <v>2067</v>
      </c>
      <c r="Z372" s="71" t="s">
        <v>2067</v>
      </c>
      <c r="AA372" s="77" t="s">
        <v>3656</v>
      </c>
    </row>
    <row r="373" spans="25:27" x14ac:dyDescent="0.35">
      <c r="Y373" s="72" t="s">
        <v>2068</v>
      </c>
      <c r="Z373" s="73" t="s">
        <v>2069</v>
      </c>
      <c r="AA373" s="77" t="s">
        <v>3656</v>
      </c>
    </row>
    <row r="374" spans="25:27" x14ac:dyDescent="0.35">
      <c r="Y374" s="74" t="s">
        <v>2070</v>
      </c>
      <c r="Z374" s="75" t="s">
        <v>2071</v>
      </c>
      <c r="AA374" s="77" t="s">
        <v>3656</v>
      </c>
    </row>
    <row r="375" spans="25:27" x14ac:dyDescent="0.35">
      <c r="Y375" s="66" t="s">
        <v>2072</v>
      </c>
      <c r="Z375" s="63" t="s">
        <v>2073</v>
      </c>
      <c r="AA375" s="77" t="s">
        <v>3656</v>
      </c>
    </row>
    <row r="376" spans="25:27" x14ac:dyDescent="0.35">
      <c r="Y376" s="65" t="s">
        <v>2074</v>
      </c>
      <c r="Z376" s="61" t="s">
        <v>2075</v>
      </c>
      <c r="AA376" s="77" t="s">
        <v>3656</v>
      </c>
    </row>
    <row r="377" spans="25:27" x14ac:dyDescent="0.35">
      <c r="Y377" s="65" t="s">
        <v>2076</v>
      </c>
      <c r="Z377" s="61" t="s">
        <v>2077</v>
      </c>
      <c r="AA377" s="77" t="s">
        <v>3656</v>
      </c>
    </row>
    <row r="378" spans="25:27" x14ac:dyDescent="0.35">
      <c r="Y378" s="66" t="s">
        <v>2078</v>
      </c>
      <c r="Z378" s="63" t="s">
        <v>2079</v>
      </c>
      <c r="AA378" s="77" t="s">
        <v>3656</v>
      </c>
    </row>
    <row r="379" spans="25:27" x14ac:dyDescent="0.35">
      <c r="Y379" s="66" t="s">
        <v>2080</v>
      </c>
      <c r="Z379" s="63" t="s">
        <v>2081</v>
      </c>
      <c r="AA379" s="77" t="s">
        <v>3656</v>
      </c>
    </row>
    <row r="380" spans="25:27" x14ac:dyDescent="0.35">
      <c r="Y380" s="66" t="s">
        <v>2082</v>
      </c>
      <c r="Z380" s="63" t="s">
        <v>2083</v>
      </c>
      <c r="AA380" s="77" t="s">
        <v>3656</v>
      </c>
    </row>
    <row r="381" spans="25:27" x14ac:dyDescent="0.35">
      <c r="Y381" s="66" t="s">
        <v>2084</v>
      </c>
      <c r="Z381" s="63" t="s">
        <v>2085</v>
      </c>
      <c r="AA381" s="77" t="s">
        <v>3656</v>
      </c>
    </row>
    <row r="382" spans="25:27" x14ac:dyDescent="0.35">
      <c r="Y382" s="65" t="s">
        <v>2086</v>
      </c>
      <c r="Z382" s="61" t="s">
        <v>2087</v>
      </c>
      <c r="AA382" s="77" t="s">
        <v>3656</v>
      </c>
    </row>
    <row r="383" spans="25:27" x14ac:dyDescent="0.35">
      <c r="Y383" s="66" t="s">
        <v>2088</v>
      </c>
      <c r="Z383" s="63" t="s">
        <v>2089</v>
      </c>
      <c r="AA383" s="77" t="s">
        <v>3656</v>
      </c>
    </row>
    <row r="384" spans="25:27" x14ac:dyDescent="0.35">
      <c r="Y384" s="66" t="s">
        <v>2090</v>
      </c>
      <c r="Z384" s="63" t="s">
        <v>2091</v>
      </c>
      <c r="AA384" s="77" t="s">
        <v>3656</v>
      </c>
    </row>
    <row r="385" spans="25:27" x14ac:dyDescent="0.35">
      <c r="Y385" s="65" t="s">
        <v>2092</v>
      </c>
      <c r="Z385" s="61" t="s">
        <v>2093</v>
      </c>
      <c r="AA385" s="77" t="s">
        <v>3656</v>
      </c>
    </row>
    <row r="386" spans="25:27" x14ac:dyDescent="0.35">
      <c r="Y386" s="65" t="s">
        <v>2094</v>
      </c>
      <c r="Z386" s="61" t="s">
        <v>2095</v>
      </c>
      <c r="AA386" s="77" t="s">
        <v>3656</v>
      </c>
    </row>
    <row r="387" spans="25:27" x14ac:dyDescent="0.35">
      <c r="Y387" s="66" t="s">
        <v>2096</v>
      </c>
      <c r="Z387" s="63" t="s">
        <v>2097</v>
      </c>
      <c r="AA387" s="77" t="s">
        <v>3656</v>
      </c>
    </row>
    <row r="388" spans="25:27" x14ac:dyDescent="0.35">
      <c r="Y388" s="65" t="s">
        <v>2098</v>
      </c>
      <c r="Z388" s="61" t="s">
        <v>2099</v>
      </c>
      <c r="AA388" s="77" t="s">
        <v>3656</v>
      </c>
    </row>
    <row r="389" spans="25:27" x14ac:dyDescent="0.35">
      <c r="Y389" s="66" t="s">
        <v>2100</v>
      </c>
      <c r="Z389" s="63" t="s">
        <v>2101</v>
      </c>
      <c r="AA389" s="77" t="s">
        <v>3656</v>
      </c>
    </row>
    <row r="390" spans="25:27" x14ac:dyDescent="0.35">
      <c r="Y390" s="66" t="s">
        <v>2102</v>
      </c>
      <c r="Z390" s="63" t="s">
        <v>2103</v>
      </c>
      <c r="AA390" s="77" t="s">
        <v>3656</v>
      </c>
    </row>
    <row r="391" spans="25:27" x14ac:dyDescent="0.35">
      <c r="Y391" s="65" t="s">
        <v>2104</v>
      </c>
      <c r="Z391" s="61" t="s">
        <v>2104</v>
      </c>
      <c r="AA391" s="77" t="s">
        <v>3656</v>
      </c>
    </row>
    <row r="392" spans="25:27" x14ac:dyDescent="0.35">
      <c r="Y392" s="65" t="s">
        <v>2105</v>
      </c>
      <c r="Z392" s="61" t="s">
        <v>2106</v>
      </c>
      <c r="AA392" s="77" t="s">
        <v>3656</v>
      </c>
    </row>
    <row r="393" spans="25:27" x14ac:dyDescent="0.35">
      <c r="Y393" s="66" t="s">
        <v>2107</v>
      </c>
      <c r="Z393" s="63" t="s">
        <v>2108</v>
      </c>
      <c r="AA393" s="77" t="s">
        <v>3656</v>
      </c>
    </row>
    <row r="394" spans="25:27" x14ac:dyDescent="0.35">
      <c r="Y394" s="66" t="s">
        <v>2109</v>
      </c>
      <c r="Z394" s="63" t="s">
        <v>2110</v>
      </c>
      <c r="AA394" s="77" t="s">
        <v>3656</v>
      </c>
    </row>
    <row r="395" spans="25:27" x14ac:dyDescent="0.35">
      <c r="Y395" s="65" t="s">
        <v>2111</v>
      </c>
      <c r="Z395" s="61" t="s">
        <v>2112</v>
      </c>
      <c r="AA395" s="77" t="s">
        <v>3656</v>
      </c>
    </row>
    <row r="396" spans="25:27" x14ac:dyDescent="0.35">
      <c r="Y396" s="66" t="s">
        <v>2113</v>
      </c>
      <c r="Z396" s="63" t="s">
        <v>2113</v>
      </c>
      <c r="AA396" s="77" t="s">
        <v>3656</v>
      </c>
    </row>
    <row r="397" spans="25:27" x14ac:dyDescent="0.35">
      <c r="Y397" s="65" t="s">
        <v>2114</v>
      </c>
      <c r="Z397" s="61" t="s">
        <v>2115</v>
      </c>
      <c r="AA397" s="77" t="s">
        <v>3656</v>
      </c>
    </row>
    <row r="398" spans="25:27" x14ac:dyDescent="0.35">
      <c r="Y398" s="66" t="s">
        <v>2116</v>
      </c>
      <c r="Z398" s="63" t="s">
        <v>2117</v>
      </c>
      <c r="AA398" s="77" t="s">
        <v>3656</v>
      </c>
    </row>
    <row r="399" spans="25:27" x14ac:dyDescent="0.35">
      <c r="Y399" s="66" t="s">
        <v>2118</v>
      </c>
      <c r="Z399" s="63" t="s">
        <v>2119</v>
      </c>
      <c r="AA399" s="77" t="s">
        <v>1340</v>
      </c>
    </row>
    <row r="400" spans="25:27" x14ac:dyDescent="0.35">
      <c r="Y400" s="65" t="s">
        <v>2120</v>
      </c>
      <c r="Z400" s="61" t="s">
        <v>2121</v>
      </c>
      <c r="AA400" s="77" t="s">
        <v>3656</v>
      </c>
    </row>
    <row r="401" spans="25:27" x14ac:dyDescent="0.35">
      <c r="Y401" s="66" t="s">
        <v>2122</v>
      </c>
      <c r="Z401" s="63" t="s">
        <v>2123</v>
      </c>
      <c r="AA401" s="77" t="s">
        <v>3656</v>
      </c>
    </row>
    <row r="402" spans="25:27" x14ac:dyDescent="0.35">
      <c r="Y402" s="65" t="s">
        <v>2124</v>
      </c>
      <c r="Z402" s="61" t="s">
        <v>2125</v>
      </c>
      <c r="AA402" s="77" t="s">
        <v>3656</v>
      </c>
    </row>
    <row r="403" spans="25:27" x14ac:dyDescent="0.35">
      <c r="Y403" s="66" t="s">
        <v>2126</v>
      </c>
      <c r="Z403" s="63" t="s">
        <v>2127</v>
      </c>
      <c r="AA403" s="77" t="s">
        <v>3656</v>
      </c>
    </row>
    <row r="404" spans="25:27" x14ac:dyDescent="0.35">
      <c r="Y404" s="65" t="s">
        <v>2128</v>
      </c>
      <c r="Z404" s="61" t="s">
        <v>2129</v>
      </c>
      <c r="AA404" s="77" t="s">
        <v>3656</v>
      </c>
    </row>
    <row r="405" spans="25:27" x14ac:dyDescent="0.35">
      <c r="Y405" s="65" t="s">
        <v>2130</v>
      </c>
      <c r="Z405" s="61" t="s">
        <v>2131</v>
      </c>
      <c r="AA405" s="77" t="s">
        <v>3656</v>
      </c>
    </row>
    <row r="406" spans="25:27" x14ac:dyDescent="0.35">
      <c r="Y406" s="65" t="s">
        <v>2132</v>
      </c>
      <c r="Z406" s="61" t="s">
        <v>2133</v>
      </c>
      <c r="AA406" s="77" t="s">
        <v>3656</v>
      </c>
    </row>
    <row r="407" spans="25:27" x14ac:dyDescent="0.35">
      <c r="Y407" s="66" t="s">
        <v>2134</v>
      </c>
      <c r="Z407" s="63" t="s">
        <v>2135</v>
      </c>
      <c r="AA407" s="77" t="s">
        <v>3656</v>
      </c>
    </row>
    <row r="408" spans="25:27" x14ac:dyDescent="0.35">
      <c r="Y408" s="65" t="s">
        <v>2136</v>
      </c>
      <c r="Z408" s="61" t="s">
        <v>2137</v>
      </c>
      <c r="AA408" s="77" t="s">
        <v>3656</v>
      </c>
    </row>
    <row r="409" spans="25:27" x14ac:dyDescent="0.35">
      <c r="Y409" s="65" t="s">
        <v>2138</v>
      </c>
      <c r="Z409" s="61" t="s">
        <v>2139</v>
      </c>
      <c r="AA409" s="77" t="s">
        <v>3656</v>
      </c>
    </row>
    <row r="410" spans="25:27" x14ac:dyDescent="0.35">
      <c r="Y410" s="65" t="s">
        <v>2140</v>
      </c>
      <c r="Z410" s="61" t="s">
        <v>2141</v>
      </c>
      <c r="AA410" s="77" t="s">
        <v>3656</v>
      </c>
    </row>
    <row r="411" spans="25:27" x14ac:dyDescent="0.35">
      <c r="Y411" s="66" t="s">
        <v>2143</v>
      </c>
      <c r="Z411" s="63" t="s">
        <v>2144</v>
      </c>
      <c r="AA411" s="77" t="s">
        <v>1340</v>
      </c>
    </row>
    <row r="412" spans="25:27" x14ac:dyDescent="0.35">
      <c r="Y412" s="66" t="s">
        <v>2145</v>
      </c>
      <c r="Z412" s="63" t="s">
        <v>2146</v>
      </c>
      <c r="AA412" s="77" t="s">
        <v>3656</v>
      </c>
    </row>
    <row r="413" spans="25:27" x14ac:dyDescent="0.35">
      <c r="Y413" s="65" t="s">
        <v>2147</v>
      </c>
      <c r="Z413" s="61" t="s">
        <v>2147</v>
      </c>
      <c r="AA413" s="77" t="s">
        <v>3656</v>
      </c>
    </row>
    <row r="414" spans="25:27" x14ac:dyDescent="0.35">
      <c r="Y414" s="66" t="s">
        <v>2148</v>
      </c>
      <c r="Z414" s="63" t="s">
        <v>2149</v>
      </c>
      <c r="AA414" s="77" t="s">
        <v>3656</v>
      </c>
    </row>
    <row r="415" spans="25:27" x14ac:dyDescent="0.35">
      <c r="Y415" s="66" t="s">
        <v>2152</v>
      </c>
      <c r="Z415" s="63" t="s">
        <v>2153</v>
      </c>
      <c r="AA415" s="77" t="s">
        <v>3656</v>
      </c>
    </row>
    <row r="416" spans="25:27" x14ac:dyDescent="0.35">
      <c r="Y416" s="65" t="s">
        <v>2154</v>
      </c>
      <c r="Z416" s="61" t="s">
        <v>2155</v>
      </c>
      <c r="AA416" s="77" t="s">
        <v>1340</v>
      </c>
    </row>
    <row r="417" spans="25:27" x14ac:dyDescent="0.35">
      <c r="Y417" s="65" t="s">
        <v>2156</v>
      </c>
      <c r="Z417" s="61" t="s">
        <v>2157</v>
      </c>
      <c r="AA417" s="77" t="s">
        <v>3656</v>
      </c>
    </row>
    <row r="418" spans="25:27" x14ac:dyDescent="0.35">
      <c r="Y418" s="65" t="s">
        <v>2160</v>
      </c>
      <c r="Z418" s="61" t="s">
        <v>2161</v>
      </c>
      <c r="AA418" s="77" t="s">
        <v>1340</v>
      </c>
    </row>
    <row r="419" spans="25:27" x14ac:dyDescent="0.35">
      <c r="Y419" s="65" t="s">
        <v>2162</v>
      </c>
      <c r="Z419" s="61" t="s">
        <v>2163</v>
      </c>
      <c r="AA419" s="77" t="s">
        <v>1340</v>
      </c>
    </row>
    <row r="420" spans="25:27" x14ac:dyDescent="0.35">
      <c r="Y420" s="65" t="s">
        <v>2164</v>
      </c>
      <c r="Z420" s="61" t="s">
        <v>2165</v>
      </c>
      <c r="AA420" s="77" t="s">
        <v>1340</v>
      </c>
    </row>
    <row r="421" spans="25:27" x14ac:dyDescent="0.35">
      <c r="Y421" s="66" t="s">
        <v>2167</v>
      </c>
      <c r="Z421" s="63" t="s">
        <v>2166</v>
      </c>
      <c r="AA421" s="77" t="s">
        <v>1340</v>
      </c>
    </row>
    <row r="422" spans="25:27" x14ac:dyDescent="0.35">
      <c r="Y422" s="66" t="s">
        <v>2168</v>
      </c>
      <c r="Z422" s="63" t="s">
        <v>2169</v>
      </c>
      <c r="AA422" s="77" t="s">
        <v>3656</v>
      </c>
    </row>
    <row r="423" spans="25:27" x14ac:dyDescent="0.35">
      <c r="Y423" s="66" t="s">
        <v>2170</v>
      </c>
      <c r="Z423" s="63" t="s">
        <v>2171</v>
      </c>
      <c r="AA423" s="77" t="s">
        <v>3656</v>
      </c>
    </row>
    <row r="424" spans="25:27" x14ac:dyDescent="0.35">
      <c r="Y424" s="66" t="s">
        <v>2172</v>
      </c>
      <c r="Z424" s="63" t="s">
        <v>2173</v>
      </c>
      <c r="AA424" s="77" t="s">
        <v>3656</v>
      </c>
    </row>
    <row r="425" spans="25:27" x14ac:dyDescent="0.35">
      <c r="Y425" s="65" t="s">
        <v>2174</v>
      </c>
      <c r="Z425" s="61" t="s">
        <v>2175</v>
      </c>
      <c r="AA425" s="77" t="s">
        <v>3656</v>
      </c>
    </row>
    <row r="426" spans="25:27" x14ac:dyDescent="0.35">
      <c r="Y426" s="66" t="s">
        <v>2176</v>
      </c>
      <c r="Z426" s="63" t="s">
        <v>2176</v>
      </c>
      <c r="AA426" s="77" t="s">
        <v>1340</v>
      </c>
    </row>
    <row r="427" spans="25:27" x14ac:dyDescent="0.35">
      <c r="Y427" s="65" t="s">
        <v>2177</v>
      </c>
      <c r="Z427" s="61" t="s">
        <v>2178</v>
      </c>
      <c r="AA427" s="77" t="s">
        <v>1340</v>
      </c>
    </row>
    <row r="428" spans="25:27" x14ac:dyDescent="0.35">
      <c r="Y428" s="66" t="s">
        <v>2179</v>
      </c>
      <c r="Z428" s="63" t="s">
        <v>2179</v>
      </c>
      <c r="AA428" s="77" t="s">
        <v>3656</v>
      </c>
    </row>
    <row r="429" spans="25:27" x14ac:dyDescent="0.35">
      <c r="Y429" s="65" t="s">
        <v>2180</v>
      </c>
      <c r="Z429" s="61" t="s">
        <v>2181</v>
      </c>
      <c r="AA429" s="77" t="s">
        <v>1340</v>
      </c>
    </row>
    <row r="430" spans="25:27" x14ac:dyDescent="0.35">
      <c r="Y430" s="66" t="s">
        <v>2182</v>
      </c>
      <c r="Z430" s="63" t="s">
        <v>2183</v>
      </c>
      <c r="AA430" s="77" t="s">
        <v>3656</v>
      </c>
    </row>
    <row r="431" spans="25:27" x14ac:dyDescent="0.35">
      <c r="Y431" s="66" t="s">
        <v>2184</v>
      </c>
      <c r="Z431" s="63" t="s">
        <v>2185</v>
      </c>
      <c r="AA431" s="77" t="s">
        <v>3658</v>
      </c>
    </row>
    <row r="432" spans="25:27" x14ac:dyDescent="0.35">
      <c r="Y432" s="65" t="s">
        <v>2186</v>
      </c>
      <c r="Z432" s="61" t="s">
        <v>2187</v>
      </c>
      <c r="AA432" s="77" t="s">
        <v>3656</v>
      </c>
    </row>
    <row r="433" spans="25:27" x14ac:dyDescent="0.35">
      <c r="Y433" s="66" t="s">
        <v>2189</v>
      </c>
      <c r="Z433" s="63" t="s">
        <v>2190</v>
      </c>
      <c r="AA433" s="77" t="s">
        <v>3656</v>
      </c>
    </row>
    <row r="434" spans="25:27" x14ac:dyDescent="0.35">
      <c r="Y434" s="65" t="s">
        <v>2191</v>
      </c>
      <c r="Z434" s="61" t="s">
        <v>2192</v>
      </c>
      <c r="AA434" s="77" t="s">
        <v>3656</v>
      </c>
    </row>
    <row r="435" spans="25:27" x14ac:dyDescent="0.35">
      <c r="Y435" s="66" t="s">
        <v>2193</v>
      </c>
      <c r="Z435" s="63" t="s">
        <v>2194</v>
      </c>
      <c r="AA435" s="77" t="s">
        <v>3656</v>
      </c>
    </row>
    <row r="436" spans="25:27" x14ac:dyDescent="0.35">
      <c r="Y436" s="65" t="s">
        <v>2195</v>
      </c>
      <c r="Z436" s="61" t="s">
        <v>2196</v>
      </c>
      <c r="AA436" s="77" t="s">
        <v>1340</v>
      </c>
    </row>
    <row r="437" spans="25:27" x14ac:dyDescent="0.35">
      <c r="Y437" s="66" t="s">
        <v>2197</v>
      </c>
      <c r="Z437" s="63" t="s">
        <v>2198</v>
      </c>
      <c r="AA437" s="77" t="s">
        <v>3656</v>
      </c>
    </row>
    <row r="438" spans="25:27" x14ac:dyDescent="0.35">
      <c r="Y438" s="66" t="s">
        <v>2199</v>
      </c>
      <c r="Z438" s="63" t="s">
        <v>2200</v>
      </c>
      <c r="AA438" s="77" t="s">
        <v>1340</v>
      </c>
    </row>
    <row r="439" spans="25:27" x14ac:dyDescent="0.35">
      <c r="Y439" s="65" t="s">
        <v>2201</v>
      </c>
      <c r="Z439" s="61" t="s">
        <v>2202</v>
      </c>
      <c r="AA439" s="77" t="s">
        <v>1340</v>
      </c>
    </row>
    <row r="440" spans="25:27" x14ac:dyDescent="0.35">
      <c r="Y440" s="65" t="s">
        <v>2203</v>
      </c>
      <c r="Z440" s="61" t="s">
        <v>2204</v>
      </c>
      <c r="AA440" s="77" t="s">
        <v>3656</v>
      </c>
    </row>
    <row r="441" spans="25:27" x14ac:dyDescent="0.35">
      <c r="Y441" s="65" t="s">
        <v>2205</v>
      </c>
      <c r="Z441" s="61" t="s">
        <v>2206</v>
      </c>
      <c r="AA441" s="77" t="s">
        <v>3656</v>
      </c>
    </row>
    <row r="442" spans="25:27" x14ac:dyDescent="0.35">
      <c r="Y442" s="65" t="s">
        <v>2207</v>
      </c>
      <c r="Z442" s="61" t="s">
        <v>2207</v>
      </c>
      <c r="AA442" s="77" t="s">
        <v>3656</v>
      </c>
    </row>
    <row r="443" spans="25:27" x14ac:dyDescent="0.35">
      <c r="Y443" s="66" t="s">
        <v>2208</v>
      </c>
      <c r="Z443" s="63" t="s">
        <v>2209</v>
      </c>
      <c r="AA443" s="77" t="s">
        <v>3656</v>
      </c>
    </row>
    <row r="444" spans="25:27" x14ac:dyDescent="0.35">
      <c r="Y444" s="65" t="s">
        <v>2210</v>
      </c>
      <c r="Z444" s="61" t="s">
        <v>2211</v>
      </c>
      <c r="AA444" s="77" t="s">
        <v>3656</v>
      </c>
    </row>
    <row r="445" spans="25:27" x14ac:dyDescent="0.35">
      <c r="Y445" s="65" t="s">
        <v>2212</v>
      </c>
      <c r="Z445" s="61" t="s">
        <v>2212</v>
      </c>
      <c r="AA445" s="77" t="s">
        <v>3656</v>
      </c>
    </row>
    <row r="446" spans="25:27" x14ac:dyDescent="0.35">
      <c r="Y446" s="65" t="s">
        <v>2213</v>
      </c>
      <c r="Z446" s="61" t="s">
        <v>2214</v>
      </c>
      <c r="AA446" s="77" t="s">
        <v>3656</v>
      </c>
    </row>
    <row r="447" spans="25:27" x14ac:dyDescent="0.35">
      <c r="Y447" s="65" t="s">
        <v>2215</v>
      </c>
      <c r="Z447" s="61" t="s">
        <v>2216</v>
      </c>
      <c r="AA447" s="77" t="s">
        <v>3656</v>
      </c>
    </row>
    <row r="448" spans="25:27" x14ac:dyDescent="0.35">
      <c r="Y448" s="65" t="s">
        <v>2217</v>
      </c>
      <c r="Z448" s="61" t="s">
        <v>2218</v>
      </c>
      <c r="AA448" s="77" t="s">
        <v>3656</v>
      </c>
    </row>
    <row r="449" spans="25:27" x14ac:dyDescent="0.35">
      <c r="Y449" s="66" t="s">
        <v>2219</v>
      </c>
      <c r="Z449" s="63" t="s">
        <v>2220</v>
      </c>
      <c r="AA449" s="77" t="s">
        <v>3656</v>
      </c>
    </row>
    <row r="450" spans="25:27" x14ac:dyDescent="0.35">
      <c r="Y450" s="66" t="s">
        <v>2221</v>
      </c>
      <c r="Z450" s="63" t="s">
        <v>2222</v>
      </c>
      <c r="AA450" s="77" t="s">
        <v>3656</v>
      </c>
    </row>
    <row r="451" spans="25:27" x14ac:dyDescent="0.35">
      <c r="Y451" s="65" t="s">
        <v>2223</v>
      </c>
      <c r="Z451" s="61" t="s">
        <v>2223</v>
      </c>
      <c r="AA451" s="77" t="s">
        <v>3656</v>
      </c>
    </row>
    <row r="452" spans="25:27" x14ac:dyDescent="0.35">
      <c r="Y452" s="66" t="s">
        <v>2224</v>
      </c>
      <c r="Z452" s="63" t="s">
        <v>2224</v>
      </c>
      <c r="AA452" s="77" t="s">
        <v>3656</v>
      </c>
    </row>
    <row r="453" spans="25:27" x14ac:dyDescent="0.35">
      <c r="Y453" s="65" t="s">
        <v>2225</v>
      </c>
      <c r="Z453" s="61" t="s">
        <v>2225</v>
      </c>
      <c r="AA453" s="77" t="s">
        <v>3656</v>
      </c>
    </row>
    <row r="454" spans="25:27" x14ac:dyDescent="0.35">
      <c r="Y454" s="65" t="s">
        <v>2226</v>
      </c>
      <c r="Z454" s="61" t="s">
        <v>2227</v>
      </c>
      <c r="AA454" s="77" t="s">
        <v>1340</v>
      </c>
    </row>
    <row r="455" spans="25:27" x14ac:dyDescent="0.35">
      <c r="Y455" s="66" t="s">
        <v>2228</v>
      </c>
      <c r="Z455" s="63" t="s">
        <v>2229</v>
      </c>
      <c r="AA455" s="77" t="s">
        <v>3656</v>
      </c>
    </row>
    <row r="456" spans="25:27" x14ac:dyDescent="0.35">
      <c r="Y456" s="66" t="s">
        <v>2230</v>
      </c>
      <c r="Z456" s="63" t="s">
        <v>2231</v>
      </c>
      <c r="AA456" s="77" t="s">
        <v>3656</v>
      </c>
    </row>
    <row r="457" spans="25:27" x14ac:dyDescent="0.35">
      <c r="Y457" s="65" t="s">
        <v>2232</v>
      </c>
      <c r="Z457" s="61" t="s">
        <v>2233</v>
      </c>
      <c r="AA457" s="77" t="s">
        <v>3656</v>
      </c>
    </row>
    <row r="458" spans="25:27" x14ac:dyDescent="0.35">
      <c r="Y458" s="66" t="s">
        <v>2234</v>
      </c>
      <c r="Z458" s="63" t="s">
        <v>2235</v>
      </c>
      <c r="AA458" s="77" t="s">
        <v>3656</v>
      </c>
    </row>
    <row r="459" spans="25:27" x14ac:dyDescent="0.35">
      <c r="Y459" s="66" t="s">
        <v>2236</v>
      </c>
      <c r="Z459" s="63" t="s">
        <v>2237</v>
      </c>
      <c r="AA459" s="77" t="s">
        <v>3656</v>
      </c>
    </row>
    <row r="460" spans="25:27" x14ac:dyDescent="0.35">
      <c r="Y460" s="65" t="s">
        <v>2238</v>
      </c>
      <c r="Z460" s="61" t="s">
        <v>2239</v>
      </c>
      <c r="AA460" s="77" t="s">
        <v>3656</v>
      </c>
    </row>
    <row r="461" spans="25:27" x14ac:dyDescent="0.35">
      <c r="Y461" s="66" t="s">
        <v>2240</v>
      </c>
      <c r="Z461" s="63" t="s">
        <v>2240</v>
      </c>
      <c r="AA461" s="77" t="s">
        <v>3656</v>
      </c>
    </row>
    <row r="462" spans="25:27" x14ac:dyDescent="0.35">
      <c r="Y462" s="65" t="s">
        <v>2241</v>
      </c>
      <c r="Z462" s="61" t="s">
        <v>2242</v>
      </c>
      <c r="AA462" s="77" t="s">
        <v>3656</v>
      </c>
    </row>
    <row r="463" spans="25:27" x14ac:dyDescent="0.35">
      <c r="Y463" s="66" t="s">
        <v>2243</v>
      </c>
      <c r="Z463" s="63" t="s">
        <v>2244</v>
      </c>
      <c r="AA463" s="77" t="s">
        <v>1340</v>
      </c>
    </row>
    <row r="464" spans="25:27" x14ac:dyDescent="0.35">
      <c r="Y464" s="65" t="s">
        <v>2245</v>
      </c>
      <c r="Z464" s="61" t="s">
        <v>2246</v>
      </c>
      <c r="AA464" s="77" t="s">
        <v>3656</v>
      </c>
    </row>
    <row r="465" spans="25:27" x14ac:dyDescent="0.35">
      <c r="Y465" s="65" t="s">
        <v>2247</v>
      </c>
      <c r="Z465" s="61" t="s">
        <v>2248</v>
      </c>
      <c r="AA465" s="77" t="s">
        <v>3656</v>
      </c>
    </row>
    <row r="466" spans="25:27" x14ac:dyDescent="0.35">
      <c r="Y466" s="66" t="s">
        <v>2249</v>
      </c>
      <c r="Z466" s="63" t="s">
        <v>2250</v>
      </c>
      <c r="AA466" s="77" t="s">
        <v>3656</v>
      </c>
    </row>
    <row r="467" spans="25:27" x14ac:dyDescent="0.35">
      <c r="Y467" s="65" t="s">
        <v>2251</v>
      </c>
      <c r="Z467" s="61" t="s">
        <v>2252</v>
      </c>
      <c r="AA467" s="77" t="s">
        <v>1340</v>
      </c>
    </row>
    <row r="468" spans="25:27" x14ac:dyDescent="0.35">
      <c r="Y468" s="65" t="s">
        <v>2253</v>
      </c>
      <c r="Z468" s="61" t="s">
        <v>2254</v>
      </c>
      <c r="AA468" s="77" t="s">
        <v>3656</v>
      </c>
    </row>
    <row r="469" spans="25:27" x14ac:dyDescent="0.35">
      <c r="Y469" s="66" t="s">
        <v>2255</v>
      </c>
      <c r="Z469" s="63" t="s">
        <v>2255</v>
      </c>
      <c r="AA469" s="77" t="s">
        <v>3656</v>
      </c>
    </row>
    <row r="470" spans="25:27" x14ac:dyDescent="0.35">
      <c r="Y470" s="65" t="s">
        <v>2256</v>
      </c>
      <c r="Z470" s="61" t="s">
        <v>2257</v>
      </c>
      <c r="AA470" s="77" t="s">
        <v>3656</v>
      </c>
    </row>
    <row r="471" spans="25:27" x14ac:dyDescent="0.35">
      <c r="Y471" s="65" t="s">
        <v>3734</v>
      </c>
      <c r="Z471" s="61" t="s">
        <v>3735</v>
      </c>
      <c r="AA471" s="77" t="s">
        <v>3656</v>
      </c>
    </row>
    <row r="472" spans="25:27" x14ac:dyDescent="0.35">
      <c r="Y472" s="66" t="s">
        <v>2258</v>
      </c>
      <c r="Z472" s="63" t="s">
        <v>2259</v>
      </c>
      <c r="AA472" s="77" t="s">
        <v>3656</v>
      </c>
    </row>
    <row r="473" spans="25:27" x14ac:dyDescent="0.35">
      <c r="Y473" s="66" t="s">
        <v>2260</v>
      </c>
      <c r="Z473" s="63" t="s">
        <v>2260</v>
      </c>
      <c r="AA473" s="77" t="s">
        <v>3656</v>
      </c>
    </row>
    <row r="474" spans="25:27" x14ac:dyDescent="0.35">
      <c r="Y474" s="65" t="s">
        <v>2261</v>
      </c>
      <c r="Z474" s="61" t="s">
        <v>2262</v>
      </c>
      <c r="AA474" s="77" t="s">
        <v>1340</v>
      </c>
    </row>
    <row r="475" spans="25:27" x14ac:dyDescent="0.35">
      <c r="Y475" s="66" t="s">
        <v>2265</v>
      </c>
      <c r="Z475" s="63" t="s">
        <v>2266</v>
      </c>
      <c r="AA475" s="77" t="s">
        <v>1340</v>
      </c>
    </row>
    <row r="476" spans="25:27" x14ac:dyDescent="0.35">
      <c r="Y476" s="65" t="s">
        <v>2267</v>
      </c>
      <c r="Z476" s="61" t="s">
        <v>2268</v>
      </c>
      <c r="AA476" s="77" t="s">
        <v>3656</v>
      </c>
    </row>
    <row r="477" spans="25:27" x14ac:dyDescent="0.35">
      <c r="Y477" s="65" t="s">
        <v>2269</v>
      </c>
      <c r="Z477" s="61" t="s">
        <v>2270</v>
      </c>
      <c r="AA477" s="77" t="s">
        <v>3656</v>
      </c>
    </row>
    <row r="478" spans="25:27" x14ac:dyDescent="0.35">
      <c r="Y478" s="65" t="s">
        <v>2271</v>
      </c>
      <c r="Z478" s="61" t="s">
        <v>2272</v>
      </c>
      <c r="AA478" s="77" t="s">
        <v>1340</v>
      </c>
    </row>
    <row r="479" spans="25:27" x14ac:dyDescent="0.35">
      <c r="Y479" s="66" t="s">
        <v>2273</v>
      </c>
      <c r="Z479" s="63" t="s">
        <v>2274</v>
      </c>
      <c r="AA479" s="77" t="s">
        <v>3656</v>
      </c>
    </row>
    <row r="480" spans="25:27" x14ac:dyDescent="0.35">
      <c r="Y480" s="66" t="s">
        <v>2275</v>
      </c>
      <c r="Z480" s="63" t="s">
        <v>2276</v>
      </c>
      <c r="AA480" s="77" t="s">
        <v>3656</v>
      </c>
    </row>
    <row r="481" spans="25:27" x14ac:dyDescent="0.35">
      <c r="Y481" s="65" t="s">
        <v>2277</v>
      </c>
      <c r="Z481" s="61" t="s">
        <v>2277</v>
      </c>
      <c r="AA481" s="77" t="s">
        <v>3656</v>
      </c>
    </row>
    <row r="482" spans="25:27" x14ac:dyDescent="0.35">
      <c r="Y482" s="65" t="s">
        <v>2278</v>
      </c>
      <c r="Z482" s="61" t="s">
        <v>2279</v>
      </c>
      <c r="AA482" s="77" t="s">
        <v>3656</v>
      </c>
    </row>
    <row r="483" spans="25:27" x14ac:dyDescent="0.35">
      <c r="Y483" s="66" t="s">
        <v>2280</v>
      </c>
      <c r="Z483" s="63" t="s">
        <v>2281</v>
      </c>
      <c r="AA483" s="77" t="s">
        <v>3656</v>
      </c>
    </row>
    <row r="484" spans="25:27" x14ac:dyDescent="0.35">
      <c r="Y484" s="66" t="s">
        <v>3736</v>
      </c>
      <c r="Z484" s="63" t="s">
        <v>3737</v>
      </c>
      <c r="AA484" s="77" t="s">
        <v>1361</v>
      </c>
    </row>
    <row r="485" spans="25:27" x14ac:dyDescent="0.35">
      <c r="Y485" s="65" t="s">
        <v>2282</v>
      </c>
      <c r="Z485" s="61" t="s">
        <v>2283</v>
      </c>
      <c r="AA485" s="77" t="s">
        <v>3656</v>
      </c>
    </row>
    <row r="486" spans="25:27" x14ac:dyDescent="0.35">
      <c r="Y486" s="65" t="s">
        <v>2284</v>
      </c>
      <c r="Z486" s="61" t="s">
        <v>2285</v>
      </c>
      <c r="AA486" s="77" t="s">
        <v>3656</v>
      </c>
    </row>
    <row r="487" spans="25:27" x14ac:dyDescent="0.35">
      <c r="Y487" s="65" t="s">
        <v>2286</v>
      </c>
      <c r="Z487" s="61" t="s">
        <v>2287</v>
      </c>
      <c r="AA487" s="77" t="s">
        <v>3656</v>
      </c>
    </row>
    <row r="488" spans="25:27" x14ac:dyDescent="0.35">
      <c r="Y488" s="65" t="s">
        <v>2288</v>
      </c>
      <c r="Z488" s="61" t="s">
        <v>2289</v>
      </c>
      <c r="AA488" s="77" t="s">
        <v>3656</v>
      </c>
    </row>
    <row r="489" spans="25:27" x14ac:dyDescent="0.35">
      <c r="Y489" s="66" t="s">
        <v>2290</v>
      </c>
      <c r="Z489" s="63" t="s">
        <v>2291</v>
      </c>
      <c r="AA489" s="77" t="s">
        <v>3656</v>
      </c>
    </row>
    <row r="490" spans="25:27" x14ac:dyDescent="0.35">
      <c r="Y490" s="65" t="s">
        <v>2292</v>
      </c>
      <c r="Z490" s="61" t="s">
        <v>2293</v>
      </c>
      <c r="AA490" s="77" t="s">
        <v>3656</v>
      </c>
    </row>
    <row r="491" spans="25:27" x14ac:dyDescent="0.35">
      <c r="Y491" s="66" t="s">
        <v>2294</v>
      </c>
      <c r="Z491" s="63" t="s">
        <v>2295</v>
      </c>
      <c r="AA491" s="77" t="s">
        <v>3656</v>
      </c>
    </row>
    <row r="492" spans="25:27" x14ac:dyDescent="0.35">
      <c r="Y492" s="65" t="s">
        <v>2296</v>
      </c>
      <c r="Z492" s="61" t="s">
        <v>2296</v>
      </c>
      <c r="AA492" s="77" t="s">
        <v>3656</v>
      </c>
    </row>
    <row r="493" spans="25:27" x14ac:dyDescent="0.35">
      <c r="Y493" s="66" t="s">
        <v>2297</v>
      </c>
      <c r="Z493" s="63" t="s">
        <v>2298</v>
      </c>
      <c r="AA493" s="77" t="s">
        <v>3658</v>
      </c>
    </row>
    <row r="494" spans="25:27" x14ac:dyDescent="0.35">
      <c r="Y494" s="65" t="s">
        <v>2299</v>
      </c>
      <c r="Z494" s="61" t="s">
        <v>2300</v>
      </c>
      <c r="AA494" s="77" t="s">
        <v>3658</v>
      </c>
    </row>
    <row r="495" spans="25:27" x14ac:dyDescent="0.35">
      <c r="Y495" s="66" t="s">
        <v>2301</v>
      </c>
      <c r="Z495" s="63" t="s">
        <v>2302</v>
      </c>
      <c r="AA495" s="77" t="s">
        <v>3658</v>
      </c>
    </row>
    <row r="496" spans="25:27" x14ac:dyDescent="0.35">
      <c r="Y496" s="66" t="s">
        <v>2303</v>
      </c>
      <c r="Z496" s="63" t="s">
        <v>2304</v>
      </c>
      <c r="AA496" s="77" t="s">
        <v>3658</v>
      </c>
    </row>
    <row r="497" spans="25:27" x14ac:dyDescent="0.35">
      <c r="Y497" s="65" t="s">
        <v>2305</v>
      </c>
      <c r="Z497" s="61" t="s">
        <v>2306</v>
      </c>
      <c r="AA497" s="77" t="s">
        <v>3656</v>
      </c>
    </row>
    <row r="498" spans="25:27" x14ac:dyDescent="0.35">
      <c r="Y498" s="66" t="s">
        <v>2307</v>
      </c>
      <c r="Z498" s="63" t="s">
        <v>2307</v>
      </c>
      <c r="AA498" s="77" t="s">
        <v>3656</v>
      </c>
    </row>
    <row r="499" spans="25:27" x14ac:dyDescent="0.35">
      <c r="Y499" s="66" t="s">
        <v>2308</v>
      </c>
      <c r="Z499" s="63" t="s">
        <v>2309</v>
      </c>
      <c r="AA499" s="77" t="s">
        <v>3656</v>
      </c>
    </row>
    <row r="500" spans="25:27" x14ac:dyDescent="0.35">
      <c r="Y500" s="65" t="s">
        <v>2310</v>
      </c>
      <c r="Z500" s="61" t="s">
        <v>2311</v>
      </c>
      <c r="AA500" s="77" t="s">
        <v>3656</v>
      </c>
    </row>
    <row r="501" spans="25:27" x14ac:dyDescent="0.35">
      <c r="Y501" s="65" t="s">
        <v>2312</v>
      </c>
      <c r="Z501" s="61" t="s">
        <v>2313</v>
      </c>
      <c r="AA501" s="77" t="s">
        <v>3656</v>
      </c>
    </row>
    <row r="502" spans="25:27" x14ac:dyDescent="0.35">
      <c r="Y502" s="66" t="s">
        <v>2314</v>
      </c>
      <c r="Z502" s="63" t="s">
        <v>2315</v>
      </c>
      <c r="AA502" s="77" t="s">
        <v>3656</v>
      </c>
    </row>
    <row r="503" spans="25:27" x14ac:dyDescent="0.35">
      <c r="Y503" s="66" t="s">
        <v>2316</v>
      </c>
      <c r="Z503" s="63" t="s">
        <v>2317</v>
      </c>
      <c r="AA503" s="77" t="s">
        <v>3656</v>
      </c>
    </row>
    <row r="504" spans="25:27" x14ac:dyDescent="0.35">
      <c r="Y504" s="65" t="s">
        <v>2318</v>
      </c>
      <c r="Z504" s="61" t="s">
        <v>2319</v>
      </c>
      <c r="AA504" s="77" t="s">
        <v>3656</v>
      </c>
    </row>
    <row r="505" spans="25:27" x14ac:dyDescent="0.35">
      <c r="Y505" s="66" t="s">
        <v>2320</v>
      </c>
      <c r="Z505" s="63" t="s">
        <v>2321</v>
      </c>
      <c r="AA505" s="77" t="s">
        <v>1340</v>
      </c>
    </row>
    <row r="506" spans="25:27" x14ac:dyDescent="0.35">
      <c r="Y506" s="66" t="s">
        <v>2322</v>
      </c>
      <c r="Z506" s="63" t="s">
        <v>2323</v>
      </c>
      <c r="AA506" s="77" t="s">
        <v>3656</v>
      </c>
    </row>
    <row r="507" spans="25:27" x14ac:dyDescent="0.35">
      <c r="Y507" s="65" t="s">
        <v>2324</v>
      </c>
      <c r="Z507" s="61" t="s">
        <v>2325</v>
      </c>
      <c r="AA507" s="77" t="s">
        <v>3656</v>
      </c>
    </row>
    <row r="508" spans="25:27" x14ac:dyDescent="0.35">
      <c r="Y508" s="65" t="s">
        <v>2326</v>
      </c>
      <c r="Z508" s="61" t="s">
        <v>2325</v>
      </c>
      <c r="AA508" s="77" t="s">
        <v>3656</v>
      </c>
    </row>
    <row r="509" spans="25:27" x14ac:dyDescent="0.35">
      <c r="Y509" s="65" t="s">
        <v>2327</v>
      </c>
      <c r="Z509" s="61" t="s">
        <v>2328</v>
      </c>
      <c r="AA509" s="77" t="s">
        <v>3658</v>
      </c>
    </row>
    <row r="510" spans="25:27" x14ac:dyDescent="0.35">
      <c r="Y510" s="66" t="s">
        <v>2329</v>
      </c>
      <c r="Z510" s="63" t="s">
        <v>2330</v>
      </c>
      <c r="AA510" s="77" t="s">
        <v>3658</v>
      </c>
    </row>
    <row r="511" spans="25:27" x14ac:dyDescent="0.35">
      <c r="Y511" s="66" t="s">
        <v>2331</v>
      </c>
      <c r="Z511" s="63" t="s">
        <v>2332</v>
      </c>
      <c r="AA511" s="77" t="s">
        <v>1340</v>
      </c>
    </row>
    <row r="512" spans="25:27" x14ac:dyDescent="0.35">
      <c r="Y512" s="66" t="s">
        <v>2333</v>
      </c>
      <c r="Z512" s="63" t="s">
        <v>2334</v>
      </c>
      <c r="AA512" s="77" t="s">
        <v>3656</v>
      </c>
    </row>
    <row r="513" spans="25:27" x14ac:dyDescent="0.35">
      <c r="Y513" s="66" t="s">
        <v>2335</v>
      </c>
      <c r="Z513" s="63" t="s">
        <v>2336</v>
      </c>
      <c r="AA513" s="77" t="s">
        <v>3656</v>
      </c>
    </row>
    <row r="514" spans="25:27" x14ac:dyDescent="0.35">
      <c r="Y514" s="66" t="s">
        <v>2337</v>
      </c>
      <c r="Z514" s="63" t="s">
        <v>2338</v>
      </c>
      <c r="AA514" s="77" t="s">
        <v>3656</v>
      </c>
    </row>
    <row r="515" spans="25:27" x14ac:dyDescent="0.35">
      <c r="Y515" s="66" t="s">
        <v>2339</v>
      </c>
      <c r="Z515" s="63" t="s">
        <v>2340</v>
      </c>
      <c r="AA515" s="77" t="s">
        <v>3656</v>
      </c>
    </row>
    <row r="516" spans="25:27" x14ac:dyDescent="0.35">
      <c r="Y516" s="65" t="s">
        <v>2341</v>
      </c>
      <c r="Z516" s="61" t="s">
        <v>2342</v>
      </c>
      <c r="AA516" s="77" t="s">
        <v>3656</v>
      </c>
    </row>
    <row r="517" spans="25:27" x14ac:dyDescent="0.35">
      <c r="Y517" s="66" t="s">
        <v>2345</v>
      </c>
      <c r="Z517" s="63" t="s">
        <v>2345</v>
      </c>
      <c r="AA517" s="77" t="s">
        <v>1340</v>
      </c>
    </row>
    <row r="518" spans="25:27" x14ac:dyDescent="0.35">
      <c r="Y518" s="66" t="s">
        <v>2346</v>
      </c>
      <c r="Z518" s="63" t="s">
        <v>2347</v>
      </c>
      <c r="AA518" s="77" t="s">
        <v>3656</v>
      </c>
    </row>
    <row r="519" spans="25:27" x14ac:dyDescent="0.35">
      <c r="Y519" s="66" t="s">
        <v>2348</v>
      </c>
      <c r="Z519" s="63" t="s">
        <v>2349</v>
      </c>
      <c r="AA519" s="77" t="s">
        <v>3656</v>
      </c>
    </row>
    <row r="520" spans="25:27" x14ac:dyDescent="0.35">
      <c r="Y520" s="65" t="s">
        <v>2350</v>
      </c>
      <c r="Z520" s="61" t="s">
        <v>2351</v>
      </c>
      <c r="AA520" s="77" t="s">
        <v>3656</v>
      </c>
    </row>
    <row r="521" spans="25:27" x14ac:dyDescent="0.35">
      <c r="Y521" s="66" t="s">
        <v>2352</v>
      </c>
      <c r="Z521" s="63" t="s">
        <v>2353</v>
      </c>
      <c r="AA521" s="77" t="s">
        <v>1340</v>
      </c>
    </row>
    <row r="522" spans="25:27" x14ac:dyDescent="0.35">
      <c r="Y522" s="65" t="s">
        <v>2354</v>
      </c>
      <c r="Z522" s="61" t="s">
        <v>2355</v>
      </c>
      <c r="AA522" s="77" t="s">
        <v>1340</v>
      </c>
    </row>
    <row r="523" spans="25:27" x14ac:dyDescent="0.35">
      <c r="Y523" s="65" t="s">
        <v>2356</v>
      </c>
      <c r="Z523" s="61" t="s">
        <v>2356</v>
      </c>
      <c r="AA523" s="77" t="s">
        <v>3656</v>
      </c>
    </row>
    <row r="524" spans="25:27" x14ac:dyDescent="0.35">
      <c r="Y524" s="65" t="s">
        <v>2357</v>
      </c>
      <c r="Z524" s="61" t="s">
        <v>2358</v>
      </c>
      <c r="AA524" s="77" t="s">
        <v>3656</v>
      </c>
    </row>
    <row r="525" spans="25:27" x14ac:dyDescent="0.35">
      <c r="Y525" s="65" t="s">
        <v>2359</v>
      </c>
      <c r="Z525" s="61" t="s">
        <v>2360</v>
      </c>
      <c r="AA525" s="77" t="s">
        <v>3656</v>
      </c>
    </row>
    <row r="526" spans="25:27" x14ac:dyDescent="0.35">
      <c r="Y526" s="65" t="s">
        <v>2361</v>
      </c>
      <c r="Z526" s="61" t="s">
        <v>2362</v>
      </c>
      <c r="AA526" s="77" t="s">
        <v>3656</v>
      </c>
    </row>
    <row r="527" spans="25:27" x14ac:dyDescent="0.35">
      <c r="Y527" s="65" t="s">
        <v>2363</v>
      </c>
      <c r="Z527" s="61" t="s">
        <v>2364</v>
      </c>
      <c r="AA527" s="77" t="s">
        <v>3656</v>
      </c>
    </row>
    <row r="528" spans="25:27" x14ac:dyDescent="0.35">
      <c r="Y528" s="66" t="s">
        <v>2365</v>
      </c>
      <c r="Z528" s="63" t="s">
        <v>2366</v>
      </c>
      <c r="AA528" s="77" t="s">
        <v>3656</v>
      </c>
    </row>
    <row r="529" spans="25:27" x14ac:dyDescent="0.35">
      <c r="Y529" s="65" t="s">
        <v>2367</v>
      </c>
      <c r="Z529" s="61" t="s">
        <v>2367</v>
      </c>
      <c r="AA529" s="77" t="s">
        <v>3656</v>
      </c>
    </row>
    <row r="530" spans="25:27" x14ac:dyDescent="0.35">
      <c r="Y530" s="66" t="s">
        <v>2368</v>
      </c>
      <c r="Z530" s="63" t="s">
        <v>2369</v>
      </c>
      <c r="AA530" s="77" t="s">
        <v>1340</v>
      </c>
    </row>
    <row r="531" spans="25:27" x14ac:dyDescent="0.35">
      <c r="Y531" s="65" t="s">
        <v>2372</v>
      </c>
      <c r="Z531" s="61" t="s">
        <v>2373</v>
      </c>
      <c r="AA531" s="77" t="s">
        <v>3656</v>
      </c>
    </row>
    <row r="532" spans="25:27" x14ac:dyDescent="0.35">
      <c r="Y532" s="65" t="s">
        <v>2374</v>
      </c>
      <c r="Z532" s="61" t="s">
        <v>2374</v>
      </c>
      <c r="AA532" s="77" t="s">
        <v>3656</v>
      </c>
    </row>
    <row r="533" spans="25:27" x14ac:dyDescent="0.35">
      <c r="Y533" s="65" t="s">
        <v>2375</v>
      </c>
      <c r="Z533" s="61" t="s">
        <v>2376</v>
      </c>
      <c r="AA533" s="77" t="s">
        <v>3656</v>
      </c>
    </row>
    <row r="534" spans="25:27" x14ac:dyDescent="0.35">
      <c r="Y534" s="66" t="s">
        <v>2377</v>
      </c>
      <c r="Z534" s="63" t="s">
        <v>2378</v>
      </c>
      <c r="AA534" s="77" t="s">
        <v>1361</v>
      </c>
    </row>
    <row r="535" spans="25:27" x14ac:dyDescent="0.35">
      <c r="Y535" s="66" t="s">
        <v>2379</v>
      </c>
      <c r="Z535" s="63" t="s">
        <v>2379</v>
      </c>
      <c r="AA535" s="77" t="s">
        <v>1340</v>
      </c>
    </row>
    <row r="536" spans="25:27" x14ac:dyDescent="0.35">
      <c r="Y536" s="65" t="s">
        <v>2380</v>
      </c>
      <c r="Z536" s="61" t="s">
        <v>2381</v>
      </c>
      <c r="AA536" s="77" t="s">
        <v>3656</v>
      </c>
    </row>
    <row r="537" spans="25:27" x14ac:dyDescent="0.35">
      <c r="Y537" s="65" t="s">
        <v>3738</v>
      </c>
      <c r="Z537" s="61" t="s">
        <v>3739</v>
      </c>
      <c r="AA537" s="77" t="s">
        <v>1361</v>
      </c>
    </row>
    <row r="538" spans="25:27" x14ac:dyDescent="0.35">
      <c r="Y538" s="66" t="s">
        <v>2382</v>
      </c>
      <c r="Z538" s="63" t="s">
        <v>2383</v>
      </c>
      <c r="AA538" s="77" t="s">
        <v>3656</v>
      </c>
    </row>
    <row r="539" spans="25:27" x14ac:dyDescent="0.35">
      <c r="Y539" s="65" t="s">
        <v>3740</v>
      </c>
      <c r="Z539" s="61" t="s">
        <v>3741</v>
      </c>
      <c r="AA539" s="77" t="s">
        <v>1361</v>
      </c>
    </row>
    <row r="540" spans="25:27" x14ac:dyDescent="0.35">
      <c r="Y540" s="65" t="s">
        <v>2384</v>
      </c>
      <c r="Z540" s="61" t="s">
        <v>2385</v>
      </c>
      <c r="AA540" s="77" t="s">
        <v>1340</v>
      </c>
    </row>
    <row r="541" spans="25:27" x14ac:dyDescent="0.35">
      <c r="Y541" s="66" t="s">
        <v>2386</v>
      </c>
      <c r="Z541" s="63" t="s">
        <v>2387</v>
      </c>
      <c r="AA541" s="77" t="s">
        <v>1340</v>
      </c>
    </row>
    <row r="542" spans="25:27" x14ac:dyDescent="0.35">
      <c r="Y542" s="66" t="s">
        <v>2388</v>
      </c>
      <c r="Z542" s="63" t="s">
        <v>2389</v>
      </c>
      <c r="AA542" s="77" t="s">
        <v>1340</v>
      </c>
    </row>
    <row r="543" spans="25:27" x14ac:dyDescent="0.35">
      <c r="Y543" s="66" t="s">
        <v>2390</v>
      </c>
      <c r="Z543" s="63" t="s">
        <v>2391</v>
      </c>
      <c r="AA543" s="77" t="s">
        <v>1340</v>
      </c>
    </row>
    <row r="544" spans="25:27" x14ac:dyDescent="0.35">
      <c r="Y544" s="66" t="s">
        <v>2392</v>
      </c>
      <c r="Z544" s="63" t="s">
        <v>2392</v>
      </c>
      <c r="AA544" s="77" t="s">
        <v>3656</v>
      </c>
    </row>
    <row r="545" spans="25:27" x14ac:dyDescent="0.35">
      <c r="Y545" s="66" t="s">
        <v>3742</v>
      </c>
      <c r="Z545" s="63" t="s">
        <v>3743</v>
      </c>
      <c r="AA545" s="77" t="s">
        <v>1361</v>
      </c>
    </row>
    <row r="546" spans="25:27" x14ac:dyDescent="0.35">
      <c r="Y546" s="65" t="s">
        <v>2393</v>
      </c>
      <c r="Z546" s="61" t="s">
        <v>2394</v>
      </c>
      <c r="AA546" s="77" t="s">
        <v>3656</v>
      </c>
    </row>
    <row r="547" spans="25:27" x14ac:dyDescent="0.35">
      <c r="Y547" s="65" t="s">
        <v>3744</v>
      </c>
      <c r="Z547" s="61" t="s">
        <v>3745</v>
      </c>
      <c r="AA547" s="77" t="s">
        <v>1361</v>
      </c>
    </row>
    <row r="548" spans="25:27" x14ac:dyDescent="0.35">
      <c r="Y548" s="65" t="s">
        <v>3746</v>
      </c>
      <c r="Z548" s="61" t="s">
        <v>3747</v>
      </c>
      <c r="AA548" s="77" t="s">
        <v>1361</v>
      </c>
    </row>
    <row r="549" spans="25:27" x14ac:dyDescent="0.35">
      <c r="Y549" s="66" t="s">
        <v>2395</v>
      </c>
      <c r="Z549" s="63" t="s">
        <v>2396</v>
      </c>
      <c r="AA549" s="77" t="s">
        <v>1340</v>
      </c>
    </row>
    <row r="550" spans="25:27" x14ac:dyDescent="0.35">
      <c r="Y550" s="65" t="s">
        <v>2397</v>
      </c>
      <c r="Z550" s="61" t="s">
        <v>2398</v>
      </c>
      <c r="AA550" s="77" t="s">
        <v>1340</v>
      </c>
    </row>
    <row r="551" spans="25:27" x14ac:dyDescent="0.35">
      <c r="Y551" s="65" t="s">
        <v>3748</v>
      </c>
      <c r="Z551" s="61" t="s">
        <v>3749</v>
      </c>
      <c r="AA551" s="77" t="s">
        <v>1361</v>
      </c>
    </row>
    <row r="552" spans="25:27" x14ac:dyDescent="0.35">
      <c r="Y552" s="65" t="s">
        <v>2399</v>
      </c>
      <c r="Z552" s="61" t="s">
        <v>2400</v>
      </c>
      <c r="AA552" s="77" t="s">
        <v>3656</v>
      </c>
    </row>
    <row r="553" spans="25:27" x14ac:dyDescent="0.35">
      <c r="Y553" s="65" t="s">
        <v>2401</v>
      </c>
      <c r="Z553" s="61" t="s">
        <v>2402</v>
      </c>
      <c r="AA553" s="77" t="s">
        <v>3656</v>
      </c>
    </row>
    <row r="554" spans="25:27" x14ac:dyDescent="0.35">
      <c r="Y554" s="65" t="s">
        <v>2403</v>
      </c>
      <c r="Z554" s="61" t="s">
        <v>2404</v>
      </c>
      <c r="AA554" s="77" t="s">
        <v>3656</v>
      </c>
    </row>
    <row r="555" spans="25:27" x14ac:dyDescent="0.35">
      <c r="Y555" s="66" t="s">
        <v>2409</v>
      </c>
      <c r="Z555" s="63" t="s">
        <v>2410</v>
      </c>
      <c r="AA555" s="77" t="s">
        <v>1340</v>
      </c>
    </row>
    <row r="556" spans="25:27" x14ac:dyDescent="0.35">
      <c r="Y556" s="66" t="s">
        <v>2411</v>
      </c>
      <c r="Z556" s="63" t="s">
        <v>2412</v>
      </c>
      <c r="AA556" s="77" t="s">
        <v>3656</v>
      </c>
    </row>
    <row r="557" spans="25:27" x14ac:dyDescent="0.35">
      <c r="Y557" s="66" t="s">
        <v>2413</v>
      </c>
      <c r="Z557" s="63" t="s">
        <v>2414</v>
      </c>
      <c r="AA557" s="77" t="s">
        <v>1340</v>
      </c>
    </row>
    <row r="558" spans="25:27" x14ac:dyDescent="0.35">
      <c r="Y558" s="66" t="s">
        <v>2415</v>
      </c>
      <c r="Z558" s="63" t="s">
        <v>2416</v>
      </c>
      <c r="AA558" s="77" t="s">
        <v>3656</v>
      </c>
    </row>
    <row r="559" spans="25:27" x14ac:dyDescent="0.35">
      <c r="Y559" s="66" t="s">
        <v>3750</v>
      </c>
      <c r="Z559" s="63" t="s">
        <v>3751</v>
      </c>
      <c r="AA559" s="77" t="s">
        <v>1340</v>
      </c>
    </row>
    <row r="560" spans="25:27" x14ac:dyDescent="0.35">
      <c r="Y560" s="65" t="s">
        <v>2417</v>
      </c>
      <c r="Z560" s="61" t="s">
        <v>2418</v>
      </c>
      <c r="AA560" s="77" t="s">
        <v>1340</v>
      </c>
    </row>
    <row r="561" spans="25:27" x14ac:dyDescent="0.35">
      <c r="Y561" s="66" t="s">
        <v>2419</v>
      </c>
      <c r="Z561" s="63" t="s">
        <v>2420</v>
      </c>
      <c r="AA561" s="77" t="s">
        <v>3656</v>
      </c>
    </row>
    <row r="562" spans="25:27" x14ac:dyDescent="0.35">
      <c r="Y562" s="66" t="s">
        <v>2421</v>
      </c>
      <c r="Z562" s="63" t="s">
        <v>2422</v>
      </c>
      <c r="AA562" s="77" t="s">
        <v>1340</v>
      </c>
    </row>
    <row r="563" spans="25:27" x14ac:dyDescent="0.35">
      <c r="Y563" s="65" t="s">
        <v>2423</v>
      </c>
      <c r="Z563" s="61" t="s">
        <v>2424</v>
      </c>
      <c r="AA563" s="77" t="s">
        <v>3656</v>
      </c>
    </row>
    <row r="564" spans="25:27" x14ac:dyDescent="0.35">
      <c r="Y564" s="66" t="s">
        <v>2425</v>
      </c>
      <c r="Z564" s="63" t="s">
        <v>2426</v>
      </c>
      <c r="AA564" s="77" t="s">
        <v>3656</v>
      </c>
    </row>
    <row r="565" spans="25:27" x14ac:dyDescent="0.35">
      <c r="Y565" s="66" t="s">
        <v>2427</v>
      </c>
      <c r="Z565" s="63" t="s">
        <v>2428</v>
      </c>
      <c r="AA565" s="77" t="s">
        <v>3656</v>
      </c>
    </row>
    <row r="566" spans="25:27" x14ac:dyDescent="0.35">
      <c r="Y566" s="66" t="s">
        <v>2429</v>
      </c>
      <c r="Z566" s="63" t="s">
        <v>2430</v>
      </c>
      <c r="AA566" s="77" t="s">
        <v>3656</v>
      </c>
    </row>
    <row r="567" spans="25:27" x14ac:dyDescent="0.35">
      <c r="Y567" s="66" t="s">
        <v>2431</v>
      </c>
      <c r="Z567" s="63" t="s">
        <v>2431</v>
      </c>
      <c r="AA567" s="77" t="s">
        <v>1340</v>
      </c>
    </row>
    <row r="568" spans="25:27" x14ac:dyDescent="0.35">
      <c r="Y568" s="66" t="s">
        <v>2432</v>
      </c>
      <c r="Z568" s="63" t="s">
        <v>2433</v>
      </c>
      <c r="AA568" s="77" t="s">
        <v>3656</v>
      </c>
    </row>
    <row r="569" spans="25:27" x14ac:dyDescent="0.35">
      <c r="Y569" s="65" t="s">
        <v>2434</v>
      </c>
      <c r="Z569" s="61" t="s">
        <v>2435</v>
      </c>
      <c r="AA569" s="77" t="s">
        <v>1340</v>
      </c>
    </row>
    <row r="570" spans="25:27" x14ac:dyDescent="0.35">
      <c r="Y570" s="65" t="s">
        <v>2436</v>
      </c>
      <c r="Z570" s="61" t="s">
        <v>2437</v>
      </c>
      <c r="AA570" s="77" t="s">
        <v>3656</v>
      </c>
    </row>
    <row r="571" spans="25:27" x14ac:dyDescent="0.35">
      <c r="Y571" s="66" t="s">
        <v>3752</v>
      </c>
      <c r="Z571" s="63" t="s">
        <v>3753</v>
      </c>
      <c r="AA571" s="77" t="s">
        <v>1361</v>
      </c>
    </row>
    <row r="572" spans="25:27" x14ac:dyDescent="0.35">
      <c r="Y572" s="66" t="s">
        <v>2438</v>
      </c>
      <c r="Z572" s="63" t="s">
        <v>2439</v>
      </c>
      <c r="AA572" s="77" t="s">
        <v>3656</v>
      </c>
    </row>
    <row r="573" spans="25:27" x14ac:dyDescent="0.35">
      <c r="Y573" s="66" t="s">
        <v>2440</v>
      </c>
      <c r="Z573" s="63" t="s">
        <v>2441</v>
      </c>
      <c r="AA573" s="77" t="s">
        <v>3656</v>
      </c>
    </row>
    <row r="574" spans="25:27" x14ac:dyDescent="0.35">
      <c r="Y574" s="65" t="s">
        <v>2442</v>
      </c>
      <c r="Z574" s="61" t="s">
        <v>2443</v>
      </c>
      <c r="AA574" s="77" t="s">
        <v>3656</v>
      </c>
    </row>
    <row r="575" spans="25:27" x14ac:dyDescent="0.35">
      <c r="Y575" s="65" t="s">
        <v>2444</v>
      </c>
      <c r="Z575" s="61" t="s">
        <v>2445</v>
      </c>
      <c r="AA575" s="77" t="s">
        <v>3656</v>
      </c>
    </row>
    <row r="576" spans="25:27" x14ac:dyDescent="0.35">
      <c r="Y576" s="66" t="s">
        <v>2446</v>
      </c>
      <c r="Z576" s="63" t="s">
        <v>2447</v>
      </c>
      <c r="AA576" s="77" t="s">
        <v>3656</v>
      </c>
    </row>
    <row r="577" spans="25:27" x14ac:dyDescent="0.35">
      <c r="Y577" s="66" t="s">
        <v>2448</v>
      </c>
      <c r="Z577" s="63" t="s">
        <v>2449</v>
      </c>
      <c r="AA577" s="77" t="s">
        <v>3656</v>
      </c>
    </row>
    <row r="578" spans="25:27" x14ac:dyDescent="0.35">
      <c r="Y578" s="65" t="s">
        <v>2450</v>
      </c>
      <c r="Z578" s="61" t="s">
        <v>2451</v>
      </c>
      <c r="AA578" s="77" t="s">
        <v>1340</v>
      </c>
    </row>
    <row r="579" spans="25:27" x14ac:dyDescent="0.35">
      <c r="Y579" s="66" t="s">
        <v>2452</v>
      </c>
      <c r="Z579" s="63" t="s">
        <v>2453</v>
      </c>
      <c r="AA579" s="77" t="s">
        <v>1340</v>
      </c>
    </row>
    <row r="580" spans="25:27" x14ac:dyDescent="0.35">
      <c r="Y580" s="65" t="s">
        <v>2454</v>
      </c>
      <c r="Z580" s="61" t="s">
        <v>2455</v>
      </c>
      <c r="AA580" s="77" t="s">
        <v>3656</v>
      </c>
    </row>
    <row r="581" spans="25:27" x14ac:dyDescent="0.35">
      <c r="Y581" s="65" t="s">
        <v>2456</v>
      </c>
      <c r="Z581" s="61" t="s">
        <v>2457</v>
      </c>
      <c r="AA581" s="77" t="s">
        <v>3656</v>
      </c>
    </row>
    <row r="582" spans="25:27" x14ac:dyDescent="0.35">
      <c r="Y582" s="65" t="s">
        <v>2458</v>
      </c>
      <c r="Z582" s="61" t="s">
        <v>2459</v>
      </c>
      <c r="AA582" s="77" t="s">
        <v>3656</v>
      </c>
    </row>
    <row r="583" spans="25:27" x14ac:dyDescent="0.35">
      <c r="Y583" s="65" t="s">
        <v>2460</v>
      </c>
      <c r="Z583" s="61" t="s">
        <v>2461</v>
      </c>
      <c r="AA583" s="77" t="s">
        <v>3657</v>
      </c>
    </row>
    <row r="584" spans="25:27" x14ac:dyDescent="0.35">
      <c r="Y584" s="65" t="s">
        <v>2462</v>
      </c>
      <c r="Z584" s="61" t="s">
        <v>2463</v>
      </c>
      <c r="AA584" s="77" t="s">
        <v>3656</v>
      </c>
    </row>
    <row r="585" spans="25:27" x14ac:dyDescent="0.35">
      <c r="Y585" s="65" t="s">
        <v>2464</v>
      </c>
      <c r="Z585" s="61" t="s">
        <v>2465</v>
      </c>
      <c r="AA585" s="77" t="s">
        <v>1340</v>
      </c>
    </row>
    <row r="586" spans="25:27" x14ac:dyDescent="0.35">
      <c r="Y586" s="66" t="s">
        <v>2466</v>
      </c>
      <c r="Z586" s="63" t="s">
        <v>2467</v>
      </c>
      <c r="AA586" s="77" t="s">
        <v>3656</v>
      </c>
    </row>
    <row r="587" spans="25:27" x14ac:dyDescent="0.35">
      <c r="Y587" s="66" t="s">
        <v>2468</v>
      </c>
      <c r="Z587" s="63" t="s">
        <v>2468</v>
      </c>
      <c r="AA587" s="77" t="s">
        <v>3656</v>
      </c>
    </row>
    <row r="588" spans="25:27" x14ac:dyDescent="0.35">
      <c r="Y588" s="65" t="s">
        <v>2469</v>
      </c>
      <c r="Z588" s="61" t="s">
        <v>2470</v>
      </c>
      <c r="AA588" s="77" t="s">
        <v>3656</v>
      </c>
    </row>
    <row r="589" spans="25:27" x14ac:dyDescent="0.35">
      <c r="Y589" s="65" t="s">
        <v>2471</v>
      </c>
      <c r="Z589" s="61" t="s">
        <v>2472</v>
      </c>
      <c r="AA589" s="77" t="s">
        <v>1340</v>
      </c>
    </row>
    <row r="590" spans="25:27" x14ac:dyDescent="0.35">
      <c r="Y590" s="65" t="s">
        <v>2473</v>
      </c>
      <c r="Z590" s="61" t="s">
        <v>2474</v>
      </c>
      <c r="AA590" s="77" t="s">
        <v>1361</v>
      </c>
    </row>
    <row r="591" spans="25:27" x14ac:dyDescent="0.35">
      <c r="Y591" s="66" t="s">
        <v>2475</v>
      </c>
      <c r="Z591" s="63" t="s">
        <v>2476</v>
      </c>
      <c r="AA591" s="77" t="s">
        <v>3656</v>
      </c>
    </row>
    <row r="592" spans="25:27" x14ac:dyDescent="0.35">
      <c r="Y592" s="66" t="s">
        <v>2477</v>
      </c>
      <c r="Z592" s="63" t="s">
        <v>2478</v>
      </c>
      <c r="AA592" s="77" t="s">
        <v>3656</v>
      </c>
    </row>
    <row r="593" spans="25:27" x14ac:dyDescent="0.35">
      <c r="Y593" s="65" t="s">
        <v>2479</v>
      </c>
      <c r="Z593" s="61" t="s">
        <v>2480</v>
      </c>
      <c r="AA593" s="77" t="s">
        <v>3656</v>
      </c>
    </row>
    <row r="594" spans="25:27" x14ac:dyDescent="0.35">
      <c r="Y594" s="66" t="s">
        <v>2481</v>
      </c>
      <c r="Z594" s="63" t="s">
        <v>2482</v>
      </c>
      <c r="AA594" s="77" t="s">
        <v>3656</v>
      </c>
    </row>
    <row r="595" spans="25:27" x14ac:dyDescent="0.35">
      <c r="Y595" s="66" t="s">
        <v>2483</v>
      </c>
      <c r="Z595" s="63" t="s">
        <v>2484</v>
      </c>
      <c r="AA595" s="77" t="s">
        <v>1340</v>
      </c>
    </row>
    <row r="596" spans="25:27" x14ac:dyDescent="0.35">
      <c r="Y596" s="66" t="s">
        <v>2485</v>
      </c>
      <c r="Z596" s="63" t="s">
        <v>2486</v>
      </c>
      <c r="AA596" s="77" t="s">
        <v>3656</v>
      </c>
    </row>
    <row r="597" spans="25:27" x14ac:dyDescent="0.35">
      <c r="Y597" s="65" t="s">
        <v>2487</v>
      </c>
      <c r="Z597" s="61" t="s">
        <v>2488</v>
      </c>
      <c r="AA597" s="77" t="s">
        <v>3656</v>
      </c>
    </row>
    <row r="598" spans="25:27" x14ac:dyDescent="0.35">
      <c r="Y598" s="65" t="s">
        <v>2489</v>
      </c>
      <c r="Z598" s="61" t="s">
        <v>2490</v>
      </c>
      <c r="AA598" s="77" t="s">
        <v>1340</v>
      </c>
    </row>
    <row r="599" spans="25:27" x14ac:dyDescent="0.35">
      <c r="Y599" s="65" t="s">
        <v>2491</v>
      </c>
      <c r="Z599" s="61" t="s">
        <v>2492</v>
      </c>
      <c r="AA599" s="77" t="s">
        <v>3656</v>
      </c>
    </row>
    <row r="600" spans="25:27" x14ac:dyDescent="0.35">
      <c r="Y600" s="66" t="s">
        <v>2493</v>
      </c>
      <c r="Z600" s="63" t="s">
        <v>2494</v>
      </c>
      <c r="AA600" s="77" t="s">
        <v>1340</v>
      </c>
    </row>
    <row r="601" spans="25:27" x14ac:dyDescent="0.35">
      <c r="Y601" s="65" t="s">
        <v>2495</v>
      </c>
      <c r="Z601" s="61" t="s">
        <v>2495</v>
      </c>
      <c r="AA601" s="77" t="s">
        <v>3656</v>
      </c>
    </row>
    <row r="602" spans="25:27" x14ac:dyDescent="0.35">
      <c r="Y602" s="65" t="s">
        <v>2496</v>
      </c>
      <c r="Z602" s="61" t="s">
        <v>2497</v>
      </c>
      <c r="AA602" s="77" t="s">
        <v>3657</v>
      </c>
    </row>
    <row r="603" spans="25:27" x14ac:dyDescent="0.35">
      <c r="Y603" s="66" t="s">
        <v>2498</v>
      </c>
      <c r="Z603" s="63" t="s">
        <v>2499</v>
      </c>
      <c r="AA603" s="77" t="s">
        <v>1340</v>
      </c>
    </row>
    <row r="604" spans="25:27" x14ac:dyDescent="0.35">
      <c r="Y604" s="65" t="s">
        <v>2500</v>
      </c>
      <c r="Z604" s="61" t="s">
        <v>2501</v>
      </c>
      <c r="AA604" s="77" t="s">
        <v>1340</v>
      </c>
    </row>
    <row r="605" spans="25:27" x14ac:dyDescent="0.35">
      <c r="Y605" s="65" t="s">
        <v>2502</v>
      </c>
      <c r="Z605" s="61" t="s">
        <v>2503</v>
      </c>
      <c r="AA605" s="77" t="s">
        <v>3656</v>
      </c>
    </row>
    <row r="606" spans="25:27" x14ac:dyDescent="0.35">
      <c r="Y606" s="65" t="s">
        <v>2504</v>
      </c>
      <c r="Z606" s="61" t="s">
        <v>2504</v>
      </c>
      <c r="AA606" s="77" t="s">
        <v>3656</v>
      </c>
    </row>
    <row r="607" spans="25:27" x14ac:dyDescent="0.35">
      <c r="Y607" s="66" t="s">
        <v>2505</v>
      </c>
      <c r="Z607" s="63" t="s">
        <v>2505</v>
      </c>
      <c r="AA607" s="77" t="s">
        <v>3656</v>
      </c>
    </row>
    <row r="608" spans="25:27" x14ac:dyDescent="0.35">
      <c r="Y608" s="65" t="s">
        <v>2506</v>
      </c>
      <c r="Z608" s="61" t="s">
        <v>2507</v>
      </c>
      <c r="AA608" s="77" t="s">
        <v>3656</v>
      </c>
    </row>
    <row r="609" spans="25:27" x14ac:dyDescent="0.35">
      <c r="Y609" s="65" t="s">
        <v>2508</v>
      </c>
      <c r="Z609" s="61" t="s">
        <v>2509</v>
      </c>
      <c r="AA609" s="77" t="s">
        <v>3656</v>
      </c>
    </row>
    <row r="610" spans="25:27" x14ac:dyDescent="0.35">
      <c r="Y610" s="65" t="s">
        <v>3847</v>
      </c>
      <c r="Z610" s="61" t="s">
        <v>3847</v>
      </c>
      <c r="AA610" s="77" t="s">
        <v>3656</v>
      </c>
    </row>
    <row r="611" spans="25:27" x14ac:dyDescent="0.35">
      <c r="Y611" s="66" t="s">
        <v>2512</v>
      </c>
      <c r="Z611" s="63" t="s">
        <v>2512</v>
      </c>
      <c r="AA611" s="77" t="s">
        <v>3656</v>
      </c>
    </row>
    <row r="612" spans="25:27" x14ac:dyDescent="0.35">
      <c r="Y612" s="66" t="s">
        <v>2513</v>
      </c>
      <c r="Z612" s="63" t="s">
        <v>2514</v>
      </c>
      <c r="AA612" s="77" t="s">
        <v>3656</v>
      </c>
    </row>
    <row r="613" spans="25:27" x14ac:dyDescent="0.35">
      <c r="Y613" s="65" t="s">
        <v>2515</v>
      </c>
      <c r="Z613" s="61" t="s">
        <v>2516</v>
      </c>
      <c r="AA613" s="77" t="s">
        <v>3656</v>
      </c>
    </row>
    <row r="614" spans="25:27" x14ac:dyDescent="0.35">
      <c r="Y614" s="66" t="s">
        <v>2517</v>
      </c>
      <c r="Z614" s="63" t="s">
        <v>2518</v>
      </c>
      <c r="AA614" s="77" t="s">
        <v>1340</v>
      </c>
    </row>
    <row r="615" spans="25:27" x14ac:dyDescent="0.35">
      <c r="Y615" s="65" t="s">
        <v>2519</v>
      </c>
      <c r="Z615" s="61" t="s">
        <v>2520</v>
      </c>
      <c r="AA615" s="77" t="s">
        <v>3656</v>
      </c>
    </row>
    <row r="616" spans="25:27" x14ac:dyDescent="0.35">
      <c r="Y616" s="66" t="s">
        <v>2521</v>
      </c>
      <c r="Z616" s="63" t="s">
        <v>2522</v>
      </c>
      <c r="AA616" s="77" t="s">
        <v>3656</v>
      </c>
    </row>
    <row r="617" spans="25:27" x14ac:dyDescent="0.35">
      <c r="Y617" s="66" t="s">
        <v>2523</v>
      </c>
      <c r="Z617" s="63" t="s">
        <v>2524</v>
      </c>
      <c r="AA617" s="77" t="s">
        <v>3656</v>
      </c>
    </row>
    <row r="618" spans="25:27" x14ac:dyDescent="0.35">
      <c r="Y618" s="66" t="s">
        <v>2525</v>
      </c>
      <c r="Z618" s="63" t="s">
        <v>2526</v>
      </c>
      <c r="AA618" s="77" t="s">
        <v>3656</v>
      </c>
    </row>
    <row r="619" spans="25:27" x14ac:dyDescent="0.35">
      <c r="Y619" s="65" t="s">
        <v>2527</v>
      </c>
      <c r="Z619" s="61" t="s">
        <v>2528</v>
      </c>
      <c r="AA619" s="77" t="s">
        <v>3656</v>
      </c>
    </row>
    <row r="620" spans="25:27" x14ac:dyDescent="0.35">
      <c r="Y620" s="66" t="s">
        <v>2529</v>
      </c>
      <c r="Z620" s="63" t="s">
        <v>2530</v>
      </c>
      <c r="AA620" s="77" t="s">
        <v>3656</v>
      </c>
    </row>
    <row r="621" spans="25:27" x14ac:dyDescent="0.35">
      <c r="Y621" s="65" t="s">
        <v>2531</v>
      </c>
      <c r="Z621" s="61" t="s">
        <v>2532</v>
      </c>
      <c r="AA621" s="77" t="s">
        <v>3656</v>
      </c>
    </row>
    <row r="622" spans="25:27" x14ac:dyDescent="0.35">
      <c r="Y622" s="66" t="s">
        <v>3754</v>
      </c>
      <c r="Z622" s="63" t="s">
        <v>3754</v>
      </c>
      <c r="AA622" s="77" t="s">
        <v>3656</v>
      </c>
    </row>
    <row r="623" spans="25:27" x14ac:dyDescent="0.35">
      <c r="Y623" s="66" t="s">
        <v>2533</v>
      </c>
      <c r="Z623" s="63" t="s">
        <v>2533</v>
      </c>
      <c r="AA623" s="77" t="s">
        <v>1361</v>
      </c>
    </row>
    <row r="624" spans="25:27" x14ac:dyDescent="0.35">
      <c r="Y624" s="66" t="s">
        <v>2534</v>
      </c>
      <c r="Z624" s="63" t="s">
        <v>2535</v>
      </c>
      <c r="AA624" s="77" t="s">
        <v>3656</v>
      </c>
    </row>
    <row r="625" spans="25:27" x14ac:dyDescent="0.35">
      <c r="Y625" s="65" t="s">
        <v>2536</v>
      </c>
      <c r="Z625" s="61" t="s">
        <v>2537</v>
      </c>
      <c r="AA625" s="77" t="s">
        <v>1340</v>
      </c>
    </row>
    <row r="626" spans="25:27" x14ac:dyDescent="0.35">
      <c r="Y626" s="65" t="s">
        <v>2538</v>
      </c>
      <c r="Z626" s="61" t="s">
        <v>2539</v>
      </c>
      <c r="AA626" s="77" t="s">
        <v>3656</v>
      </c>
    </row>
    <row r="627" spans="25:27" x14ac:dyDescent="0.35">
      <c r="Y627" s="66" t="s">
        <v>2540</v>
      </c>
      <c r="Z627" s="63" t="s">
        <v>2541</v>
      </c>
      <c r="AA627" s="77" t="s">
        <v>3656</v>
      </c>
    </row>
    <row r="628" spans="25:27" x14ac:dyDescent="0.35">
      <c r="Y628" s="66" t="s">
        <v>2542</v>
      </c>
      <c r="Z628" s="63" t="s">
        <v>2541</v>
      </c>
      <c r="AA628" s="77" t="s">
        <v>3656</v>
      </c>
    </row>
    <row r="629" spans="25:27" x14ac:dyDescent="0.35">
      <c r="Y629" s="65" t="s">
        <v>2543</v>
      </c>
      <c r="Z629" s="61" t="s">
        <v>2544</v>
      </c>
      <c r="AA629" s="77" t="s">
        <v>3656</v>
      </c>
    </row>
    <row r="630" spans="25:27" x14ac:dyDescent="0.35">
      <c r="Y630" s="66" t="s">
        <v>2545</v>
      </c>
      <c r="Z630" s="63" t="s">
        <v>2545</v>
      </c>
      <c r="AA630" s="77" t="s">
        <v>3656</v>
      </c>
    </row>
    <row r="631" spans="25:27" x14ac:dyDescent="0.35">
      <c r="Y631" s="61" t="s">
        <v>3755</v>
      </c>
      <c r="Z631" s="61" t="s">
        <v>3755</v>
      </c>
      <c r="AA631" s="77" t="s">
        <v>3656</v>
      </c>
    </row>
    <row r="632" spans="25:27" x14ac:dyDescent="0.35">
      <c r="Y632" s="65" t="s">
        <v>2546</v>
      </c>
      <c r="Z632" s="61" t="s">
        <v>3848</v>
      </c>
      <c r="AA632" s="77" t="s">
        <v>1361</v>
      </c>
    </row>
    <row r="633" spans="25:27" x14ac:dyDescent="0.35">
      <c r="Y633" s="66" t="s">
        <v>2548</v>
      </c>
      <c r="Z633" s="63" t="s">
        <v>2547</v>
      </c>
      <c r="AA633" s="77" t="s">
        <v>1340</v>
      </c>
    </row>
    <row r="634" spans="25:27" x14ac:dyDescent="0.35">
      <c r="Y634" s="66" t="s">
        <v>2549</v>
      </c>
      <c r="Z634" s="63" t="s">
        <v>2550</v>
      </c>
      <c r="AA634" s="77" t="s">
        <v>3656</v>
      </c>
    </row>
    <row r="635" spans="25:27" x14ac:dyDescent="0.35">
      <c r="Y635" s="65" t="s">
        <v>2551</v>
      </c>
      <c r="Z635" s="61" t="s">
        <v>2552</v>
      </c>
      <c r="AA635" s="77" t="s">
        <v>3656</v>
      </c>
    </row>
    <row r="636" spans="25:27" x14ac:dyDescent="0.35">
      <c r="Y636" s="66" t="s">
        <v>2554</v>
      </c>
      <c r="Z636" s="63" t="s">
        <v>2555</v>
      </c>
      <c r="AA636" s="77" t="s">
        <v>3656</v>
      </c>
    </row>
    <row r="637" spans="25:27" x14ac:dyDescent="0.35">
      <c r="Y637" s="65" t="s">
        <v>2556</v>
      </c>
      <c r="Z637" s="61" t="s">
        <v>2557</v>
      </c>
      <c r="AA637" s="77" t="s">
        <v>3656</v>
      </c>
    </row>
    <row r="638" spans="25:27" x14ac:dyDescent="0.35">
      <c r="Y638" s="66" t="s">
        <v>2558</v>
      </c>
      <c r="Z638" s="63" t="s">
        <v>2559</v>
      </c>
      <c r="AA638" s="77" t="s">
        <v>3656</v>
      </c>
    </row>
    <row r="639" spans="25:27" x14ac:dyDescent="0.35">
      <c r="Y639" s="65" t="s">
        <v>2560</v>
      </c>
      <c r="Z639" s="61" t="s">
        <v>2561</v>
      </c>
      <c r="AA639" s="77" t="s">
        <v>3656</v>
      </c>
    </row>
    <row r="640" spans="25:27" x14ac:dyDescent="0.35">
      <c r="Y640" s="66" t="s">
        <v>2562</v>
      </c>
      <c r="Z640" s="63" t="s">
        <v>2563</v>
      </c>
      <c r="AA640" s="77" t="s">
        <v>3656</v>
      </c>
    </row>
    <row r="641" spans="25:27" x14ac:dyDescent="0.35">
      <c r="Y641" s="66" t="s">
        <v>2564</v>
      </c>
      <c r="Z641" s="63" t="s">
        <v>2565</v>
      </c>
      <c r="AA641" s="77" t="s">
        <v>3656</v>
      </c>
    </row>
    <row r="642" spans="25:27" x14ac:dyDescent="0.35">
      <c r="Y642" s="66" t="s">
        <v>2566</v>
      </c>
      <c r="Z642" s="63" t="s">
        <v>2567</v>
      </c>
      <c r="AA642" s="77" t="s">
        <v>3656</v>
      </c>
    </row>
    <row r="643" spans="25:27" x14ac:dyDescent="0.35">
      <c r="Y643" s="65" t="s">
        <v>2568</v>
      </c>
      <c r="Z643" s="61" t="s">
        <v>2569</v>
      </c>
      <c r="AA643" s="77" t="s">
        <v>3656</v>
      </c>
    </row>
    <row r="644" spans="25:27" x14ac:dyDescent="0.35">
      <c r="Y644" s="65" t="s">
        <v>2570</v>
      </c>
      <c r="Z644" s="61" t="s">
        <v>2571</v>
      </c>
      <c r="AA644" s="77" t="s">
        <v>1340</v>
      </c>
    </row>
    <row r="645" spans="25:27" x14ac:dyDescent="0.35">
      <c r="Y645" s="66" t="s">
        <v>2572</v>
      </c>
      <c r="Z645" s="63" t="s">
        <v>2573</v>
      </c>
      <c r="AA645" s="77" t="s">
        <v>3656</v>
      </c>
    </row>
    <row r="646" spans="25:27" x14ac:dyDescent="0.35">
      <c r="Y646" s="66" t="s">
        <v>2574</v>
      </c>
      <c r="Z646" s="63" t="s">
        <v>2575</v>
      </c>
      <c r="AA646" s="77" t="s">
        <v>3656</v>
      </c>
    </row>
    <row r="647" spans="25:27" x14ac:dyDescent="0.35">
      <c r="Y647" s="65" t="s">
        <v>2576</v>
      </c>
      <c r="Z647" s="61" t="s">
        <v>2576</v>
      </c>
      <c r="AA647" s="77" t="s">
        <v>3656</v>
      </c>
    </row>
    <row r="648" spans="25:27" x14ac:dyDescent="0.35">
      <c r="Y648" s="66" t="s">
        <v>2577</v>
      </c>
      <c r="Z648" s="63" t="s">
        <v>2578</v>
      </c>
      <c r="AA648" s="77" t="s">
        <v>3656</v>
      </c>
    </row>
    <row r="649" spans="25:27" x14ac:dyDescent="0.35">
      <c r="Y649" s="66" t="s">
        <v>2579</v>
      </c>
      <c r="Z649" s="63" t="s">
        <v>2579</v>
      </c>
      <c r="AA649" s="77" t="s">
        <v>3656</v>
      </c>
    </row>
    <row r="650" spans="25:27" x14ac:dyDescent="0.35">
      <c r="Y650" s="66" t="s">
        <v>2580</v>
      </c>
      <c r="Z650" s="63" t="s">
        <v>2580</v>
      </c>
      <c r="AA650" s="77" t="s">
        <v>3656</v>
      </c>
    </row>
    <row r="651" spans="25:27" x14ac:dyDescent="0.35">
      <c r="Y651" s="65" t="s">
        <v>2581</v>
      </c>
      <c r="Z651" s="61" t="s">
        <v>2582</v>
      </c>
      <c r="AA651" s="77" t="s">
        <v>3656</v>
      </c>
    </row>
    <row r="652" spans="25:27" x14ac:dyDescent="0.35">
      <c r="Y652" s="66" t="s">
        <v>2583</v>
      </c>
      <c r="Z652" s="63" t="s">
        <v>2584</v>
      </c>
      <c r="AA652" s="77" t="s">
        <v>1340</v>
      </c>
    </row>
    <row r="653" spans="25:27" x14ac:dyDescent="0.35">
      <c r="Y653" s="65" t="s">
        <v>2585</v>
      </c>
      <c r="Z653" s="61" t="s">
        <v>2586</v>
      </c>
      <c r="AA653" s="77" t="s">
        <v>3656</v>
      </c>
    </row>
    <row r="654" spans="25:27" x14ac:dyDescent="0.35">
      <c r="Y654" s="65" t="s">
        <v>2587</v>
      </c>
      <c r="Z654" s="61" t="s">
        <v>2588</v>
      </c>
      <c r="AA654" s="77" t="s">
        <v>1340</v>
      </c>
    </row>
    <row r="655" spans="25:27" x14ac:dyDescent="0.35">
      <c r="Y655" s="66" t="s">
        <v>2589</v>
      </c>
      <c r="Z655" s="63" t="s">
        <v>2590</v>
      </c>
      <c r="AA655" s="77" t="s">
        <v>1340</v>
      </c>
    </row>
    <row r="656" spans="25:27" x14ac:dyDescent="0.35">
      <c r="Y656" s="65" t="s">
        <v>2591</v>
      </c>
      <c r="Z656" s="61" t="s">
        <v>2592</v>
      </c>
      <c r="AA656" s="77" t="s">
        <v>3656</v>
      </c>
    </row>
    <row r="657" spans="25:27" x14ac:dyDescent="0.35">
      <c r="Y657" s="65" t="s">
        <v>2593</v>
      </c>
      <c r="Z657" s="61" t="s">
        <v>2594</v>
      </c>
      <c r="AA657" s="77" t="s">
        <v>3656</v>
      </c>
    </row>
    <row r="658" spans="25:27" x14ac:dyDescent="0.35">
      <c r="Y658" s="66" t="s">
        <v>2595</v>
      </c>
      <c r="Z658" s="63" t="s">
        <v>2595</v>
      </c>
      <c r="AA658" s="77" t="s">
        <v>3656</v>
      </c>
    </row>
    <row r="659" spans="25:27" x14ac:dyDescent="0.35">
      <c r="Y659" s="66" t="s">
        <v>2596</v>
      </c>
      <c r="Z659" s="63" t="s">
        <v>2597</v>
      </c>
      <c r="AA659" s="77" t="s">
        <v>3656</v>
      </c>
    </row>
    <row r="660" spans="25:27" x14ac:dyDescent="0.35">
      <c r="Y660" s="65" t="s">
        <v>2598</v>
      </c>
      <c r="Z660" s="61" t="s">
        <v>2599</v>
      </c>
      <c r="AA660" s="77" t="s">
        <v>1340</v>
      </c>
    </row>
    <row r="661" spans="25:27" x14ac:dyDescent="0.35">
      <c r="Y661" s="66" t="s">
        <v>3756</v>
      </c>
      <c r="Z661" s="63" t="s">
        <v>3757</v>
      </c>
      <c r="AA661" s="77" t="s">
        <v>3656</v>
      </c>
    </row>
    <row r="662" spans="25:27" x14ac:dyDescent="0.35">
      <c r="Y662" s="65" t="s">
        <v>2600</v>
      </c>
      <c r="Z662" s="61" t="s">
        <v>2601</v>
      </c>
      <c r="AA662" s="77" t="s">
        <v>3656</v>
      </c>
    </row>
    <row r="663" spans="25:27" x14ac:dyDescent="0.35">
      <c r="Y663" s="66" t="s">
        <v>2602</v>
      </c>
      <c r="Z663" s="63" t="s">
        <v>2602</v>
      </c>
      <c r="AA663" s="77" t="s">
        <v>3656</v>
      </c>
    </row>
    <row r="664" spans="25:27" x14ac:dyDescent="0.35">
      <c r="Y664" s="66" t="s">
        <v>2603</v>
      </c>
      <c r="Z664" s="63" t="s">
        <v>2604</v>
      </c>
      <c r="AA664" s="77" t="s">
        <v>3656</v>
      </c>
    </row>
    <row r="665" spans="25:27" x14ac:dyDescent="0.35">
      <c r="Y665" s="66" t="s">
        <v>2605</v>
      </c>
      <c r="Z665" s="63" t="s">
        <v>2605</v>
      </c>
      <c r="AA665" s="77" t="s">
        <v>3656</v>
      </c>
    </row>
    <row r="666" spans="25:27" x14ac:dyDescent="0.35">
      <c r="Y666" s="65" t="s">
        <v>2607</v>
      </c>
      <c r="Z666" s="61" t="s">
        <v>2607</v>
      </c>
      <c r="AA666" s="77" t="s">
        <v>3656</v>
      </c>
    </row>
    <row r="667" spans="25:27" x14ac:dyDescent="0.35">
      <c r="Y667" s="66" t="s">
        <v>2608</v>
      </c>
      <c r="Z667" s="63" t="s">
        <v>2609</v>
      </c>
      <c r="AA667" s="77" t="s">
        <v>3656</v>
      </c>
    </row>
    <row r="668" spans="25:27" x14ac:dyDescent="0.35">
      <c r="Y668" s="65" t="s">
        <v>3758</v>
      </c>
      <c r="Z668" s="61" t="s">
        <v>3759</v>
      </c>
      <c r="AA668" s="77" t="s">
        <v>1361</v>
      </c>
    </row>
    <row r="669" spans="25:27" x14ac:dyDescent="0.35">
      <c r="Y669" s="66" t="s">
        <v>3760</v>
      </c>
      <c r="Z669" s="63" t="s">
        <v>3761</v>
      </c>
      <c r="AA669" s="77" t="s">
        <v>1361</v>
      </c>
    </row>
    <row r="670" spans="25:27" x14ac:dyDescent="0.35">
      <c r="Y670" s="65" t="s">
        <v>2610</v>
      </c>
      <c r="Z670" s="61" t="s">
        <v>2611</v>
      </c>
      <c r="AA670" s="77" t="s">
        <v>3656</v>
      </c>
    </row>
    <row r="671" spans="25:27" x14ac:dyDescent="0.35">
      <c r="Y671" s="65" t="s">
        <v>2612</v>
      </c>
      <c r="Z671" s="61" t="s">
        <v>2613</v>
      </c>
      <c r="AA671" s="77" t="s">
        <v>1340</v>
      </c>
    </row>
    <row r="672" spans="25:27" x14ac:dyDescent="0.35">
      <c r="Y672" s="65" t="s">
        <v>2614</v>
      </c>
      <c r="Z672" s="61" t="s">
        <v>2615</v>
      </c>
      <c r="AA672" s="77" t="s">
        <v>3656</v>
      </c>
    </row>
    <row r="673" spans="25:27" x14ac:dyDescent="0.35">
      <c r="Y673" s="65" t="s">
        <v>2616</v>
      </c>
      <c r="Z673" s="61" t="s">
        <v>2617</v>
      </c>
      <c r="AA673" s="77" t="s">
        <v>3656</v>
      </c>
    </row>
    <row r="674" spans="25:27" x14ac:dyDescent="0.35">
      <c r="Y674" s="65" t="s">
        <v>2618</v>
      </c>
      <c r="Z674" s="61" t="s">
        <v>2619</v>
      </c>
      <c r="AA674" s="77" t="s">
        <v>3656</v>
      </c>
    </row>
    <row r="675" spans="25:27" x14ac:dyDescent="0.35">
      <c r="Y675" s="66" t="s">
        <v>2620</v>
      </c>
      <c r="Z675" s="63" t="s">
        <v>2621</v>
      </c>
      <c r="AA675" s="77" t="s">
        <v>3656</v>
      </c>
    </row>
    <row r="676" spans="25:27" x14ac:dyDescent="0.35">
      <c r="Y676" s="65" t="s">
        <v>2623</v>
      </c>
      <c r="Z676" s="61" t="s">
        <v>2622</v>
      </c>
      <c r="AA676" s="77" t="s">
        <v>3656</v>
      </c>
    </row>
    <row r="677" spans="25:27" x14ac:dyDescent="0.35">
      <c r="Y677" s="66" t="s">
        <v>2624</v>
      </c>
      <c r="Z677" s="63" t="s">
        <v>2624</v>
      </c>
      <c r="AA677" s="77" t="s">
        <v>3656</v>
      </c>
    </row>
    <row r="678" spans="25:27" x14ac:dyDescent="0.35">
      <c r="Y678" s="65" t="s">
        <v>2625</v>
      </c>
      <c r="Z678" s="61" t="s">
        <v>2626</v>
      </c>
      <c r="AA678" s="77" t="s">
        <v>3656</v>
      </c>
    </row>
    <row r="679" spans="25:27" x14ac:dyDescent="0.35">
      <c r="Y679" s="65" t="s">
        <v>2627</v>
      </c>
      <c r="Z679" s="61" t="s">
        <v>2628</v>
      </c>
      <c r="AA679" s="77" t="s">
        <v>3656</v>
      </c>
    </row>
    <row r="680" spans="25:27" x14ac:dyDescent="0.35">
      <c r="Y680" s="66" t="s">
        <v>2629</v>
      </c>
      <c r="Z680" s="63" t="s">
        <v>2629</v>
      </c>
      <c r="AA680" s="77" t="s">
        <v>3656</v>
      </c>
    </row>
    <row r="681" spans="25:27" x14ac:dyDescent="0.35">
      <c r="Y681" s="65" t="s">
        <v>2630</v>
      </c>
      <c r="Z681" s="61" t="s">
        <v>2631</v>
      </c>
      <c r="AA681" s="77" t="s">
        <v>3656</v>
      </c>
    </row>
    <row r="682" spans="25:27" x14ac:dyDescent="0.35">
      <c r="Y682" s="66" t="s">
        <v>2632</v>
      </c>
      <c r="Z682" s="63" t="s">
        <v>2633</v>
      </c>
      <c r="AA682" s="77" t="s">
        <v>3656</v>
      </c>
    </row>
    <row r="683" spans="25:27" x14ac:dyDescent="0.35">
      <c r="Y683" s="65" t="s">
        <v>2634</v>
      </c>
      <c r="Z683" s="61" t="s">
        <v>2635</v>
      </c>
      <c r="AA683" s="77" t="s">
        <v>3656</v>
      </c>
    </row>
    <row r="684" spans="25:27" x14ac:dyDescent="0.35">
      <c r="Y684" s="65" t="s">
        <v>2636</v>
      </c>
      <c r="Z684" s="61" t="s">
        <v>2637</v>
      </c>
      <c r="AA684" s="77" t="s">
        <v>3656</v>
      </c>
    </row>
    <row r="685" spans="25:27" x14ac:dyDescent="0.35">
      <c r="Y685" s="65" t="s">
        <v>2638</v>
      </c>
      <c r="Z685" s="61" t="s">
        <v>2639</v>
      </c>
      <c r="AA685" s="77" t="s">
        <v>3656</v>
      </c>
    </row>
    <row r="686" spans="25:27" x14ac:dyDescent="0.35">
      <c r="Y686" s="65" t="s">
        <v>3762</v>
      </c>
      <c r="Z686" s="61" t="s">
        <v>3763</v>
      </c>
      <c r="AA686" s="77" t="s">
        <v>1340</v>
      </c>
    </row>
    <row r="687" spans="25:27" x14ac:dyDescent="0.35">
      <c r="Y687" s="65" t="s">
        <v>2641</v>
      </c>
      <c r="Z687" s="61" t="s">
        <v>2640</v>
      </c>
      <c r="AA687" s="77" t="s">
        <v>3656</v>
      </c>
    </row>
    <row r="688" spans="25:27" x14ac:dyDescent="0.35">
      <c r="Y688" s="65" t="s">
        <v>2642</v>
      </c>
      <c r="Z688" s="61" t="s">
        <v>2643</v>
      </c>
      <c r="AA688" s="77" t="s">
        <v>3656</v>
      </c>
    </row>
    <row r="689" spans="25:27" x14ac:dyDescent="0.35">
      <c r="Y689" s="66" t="s">
        <v>2644</v>
      </c>
      <c r="Z689" s="63" t="s">
        <v>2645</v>
      </c>
      <c r="AA689" s="77" t="s">
        <v>1340</v>
      </c>
    </row>
    <row r="690" spans="25:27" x14ac:dyDescent="0.35">
      <c r="Y690" s="66" t="s">
        <v>2646</v>
      </c>
      <c r="Z690" s="63" t="s">
        <v>3849</v>
      </c>
      <c r="AA690" s="77" t="s">
        <v>1340</v>
      </c>
    </row>
    <row r="691" spans="25:27" x14ac:dyDescent="0.35">
      <c r="Y691" s="65" t="s">
        <v>2647</v>
      </c>
      <c r="Z691" s="61" t="s">
        <v>2648</v>
      </c>
      <c r="AA691" s="77" t="s">
        <v>3656</v>
      </c>
    </row>
    <row r="692" spans="25:27" x14ac:dyDescent="0.35">
      <c r="Y692" s="66" t="s">
        <v>2649</v>
      </c>
      <c r="Z692" s="63" t="s">
        <v>2650</v>
      </c>
      <c r="AA692" s="77" t="s">
        <v>3656</v>
      </c>
    </row>
    <row r="693" spans="25:27" x14ac:dyDescent="0.35">
      <c r="Y693" s="66" t="s">
        <v>2651</v>
      </c>
      <c r="Z693" s="63" t="s">
        <v>2652</v>
      </c>
      <c r="AA693" s="77" t="s">
        <v>3656</v>
      </c>
    </row>
    <row r="694" spans="25:27" x14ac:dyDescent="0.35">
      <c r="Y694" s="65" t="s">
        <v>2653</v>
      </c>
      <c r="Z694" s="61" t="s">
        <v>2654</v>
      </c>
      <c r="AA694" s="77" t="s">
        <v>3656</v>
      </c>
    </row>
    <row r="695" spans="25:27" x14ac:dyDescent="0.35">
      <c r="Y695" s="65" t="s">
        <v>2655</v>
      </c>
      <c r="Z695" s="61" t="s">
        <v>2655</v>
      </c>
      <c r="AA695" s="77" t="s">
        <v>1340</v>
      </c>
    </row>
    <row r="696" spans="25:27" x14ac:dyDescent="0.35">
      <c r="Y696" s="65" t="s">
        <v>3764</v>
      </c>
      <c r="Z696" s="61" t="s">
        <v>3765</v>
      </c>
      <c r="AA696" s="77" t="s">
        <v>1340</v>
      </c>
    </row>
    <row r="697" spans="25:27" x14ac:dyDescent="0.35">
      <c r="Y697" s="66" t="s">
        <v>2656</v>
      </c>
      <c r="Z697" s="63" t="s">
        <v>2657</v>
      </c>
      <c r="AA697" s="77" t="s">
        <v>1340</v>
      </c>
    </row>
    <row r="698" spans="25:27" x14ac:dyDescent="0.35">
      <c r="Y698" s="65" t="s">
        <v>2658</v>
      </c>
      <c r="Z698" s="61" t="s">
        <v>2659</v>
      </c>
      <c r="AA698" s="77" t="s">
        <v>1340</v>
      </c>
    </row>
    <row r="699" spans="25:27" x14ac:dyDescent="0.35">
      <c r="Y699" s="66" t="s">
        <v>2660</v>
      </c>
      <c r="Z699" s="63" t="s">
        <v>2661</v>
      </c>
      <c r="AA699" s="77" t="s">
        <v>3656</v>
      </c>
    </row>
    <row r="700" spans="25:27" x14ac:dyDescent="0.35">
      <c r="Y700" s="66" t="s">
        <v>2662</v>
      </c>
      <c r="Z700" s="63" t="s">
        <v>2663</v>
      </c>
      <c r="AA700" s="77" t="s">
        <v>1340</v>
      </c>
    </row>
    <row r="701" spans="25:27" x14ac:dyDescent="0.35">
      <c r="Y701" s="65" t="s">
        <v>2664</v>
      </c>
      <c r="Z701" s="61" t="s">
        <v>2665</v>
      </c>
      <c r="AA701" s="77" t="s">
        <v>3656</v>
      </c>
    </row>
    <row r="702" spans="25:27" x14ac:dyDescent="0.35">
      <c r="Y702" s="66" t="s">
        <v>2666</v>
      </c>
      <c r="Z702" s="63" t="s">
        <v>2667</v>
      </c>
      <c r="AA702" s="77" t="s">
        <v>3656</v>
      </c>
    </row>
    <row r="703" spans="25:27" x14ac:dyDescent="0.35">
      <c r="Y703" s="65" t="s">
        <v>2668</v>
      </c>
      <c r="Z703" s="61" t="s">
        <v>2668</v>
      </c>
      <c r="AA703" s="77" t="s">
        <v>3656</v>
      </c>
    </row>
    <row r="704" spans="25:27" x14ac:dyDescent="0.35">
      <c r="Y704" s="66" t="s">
        <v>2669</v>
      </c>
      <c r="Z704" s="63" t="s">
        <v>2670</v>
      </c>
      <c r="AA704" s="77" t="s">
        <v>3656</v>
      </c>
    </row>
    <row r="705" spans="25:27" x14ac:dyDescent="0.35">
      <c r="Y705" s="65" t="s">
        <v>2671</v>
      </c>
      <c r="Z705" s="61" t="s">
        <v>2671</v>
      </c>
      <c r="AA705" s="77" t="s">
        <v>3656</v>
      </c>
    </row>
    <row r="706" spans="25:27" x14ac:dyDescent="0.35">
      <c r="Y706" s="65" t="s">
        <v>2673</v>
      </c>
      <c r="Z706" s="61" t="s">
        <v>2674</v>
      </c>
      <c r="AA706" s="77" t="s">
        <v>3656</v>
      </c>
    </row>
    <row r="707" spans="25:27" x14ac:dyDescent="0.35">
      <c r="Y707" s="66" t="s">
        <v>2675</v>
      </c>
      <c r="Z707" s="63" t="s">
        <v>2676</v>
      </c>
      <c r="AA707" s="77" t="s">
        <v>3656</v>
      </c>
    </row>
    <row r="708" spans="25:27" x14ac:dyDescent="0.35">
      <c r="Y708" s="65" t="s">
        <v>2677</v>
      </c>
      <c r="Z708" s="61" t="s">
        <v>2678</v>
      </c>
      <c r="AA708" s="77" t="s">
        <v>1340</v>
      </c>
    </row>
    <row r="709" spans="25:27" x14ac:dyDescent="0.35">
      <c r="Y709" s="66" t="s">
        <v>2679</v>
      </c>
      <c r="Z709" s="63" t="s">
        <v>2680</v>
      </c>
      <c r="AA709" s="77" t="s">
        <v>1340</v>
      </c>
    </row>
    <row r="710" spans="25:27" x14ac:dyDescent="0.35">
      <c r="Y710" s="66" t="s">
        <v>2681</v>
      </c>
      <c r="Z710" s="63" t="s">
        <v>2681</v>
      </c>
      <c r="AA710" s="77" t="s">
        <v>3656</v>
      </c>
    </row>
    <row r="711" spans="25:27" x14ac:dyDescent="0.35">
      <c r="Y711" s="66" t="s">
        <v>2682</v>
      </c>
      <c r="Z711" s="63" t="s">
        <v>2683</v>
      </c>
      <c r="AA711" s="77" t="s">
        <v>3656</v>
      </c>
    </row>
    <row r="712" spans="25:27" x14ac:dyDescent="0.35">
      <c r="Y712" s="65" t="s">
        <v>2684</v>
      </c>
      <c r="Z712" s="61" t="s">
        <v>2684</v>
      </c>
      <c r="AA712" s="77" t="s">
        <v>1340</v>
      </c>
    </row>
    <row r="713" spans="25:27" x14ac:dyDescent="0.35">
      <c r="Y713" s="66" t="s">
        <v>2685</v>
      </c>
      <c r="Z713" s="63" t="s">
        <v>2686</v>
      </c>
      <c r="AA713" s="77" t="s">
        <v>1340</v>
      </c>
    </row>
    <row r="714" spans="25:27" x14ac:dyDescent="0.35">
      <c r="Y714" s="66" t="s">
        <v>2687</v>
      </c>
      <c r="Z714" s="63" t="s">
        <v>2688</v>
      </c>
      <c r="AA714" s="77" t="s">
        <v>3656</v>
      </c>
    </row>
    <row r="715" spans="25:27" x14ac:dyDescent="0.35">
      <c r="Y715" s="65" t="s">
        <v>2689</v>
      </c>
      <c r="Z715" s="61" t="s">
        <v>2690</v>
      </c>
      <c r="AA715" s="77" t="s">
        <v>1340</v>
      </c>
    </row>
    <row r="716" spans="25:27" x14ac:dyDescent="0.35">
      <c r="Y716" s="65" t="s">
        <v>2691</v>
      </c>
      <c r="Z716" s="61" t="s">
        <v>2691</v>
      </c>
      <c r="AA716" s="77" t="s">
        <v>3656</v>
      </c>
    </row>
    <row r="717" spans="25:27" x14ac:dyDescent="0.35">
      <c r="Y717" s="65" t="s">
        <v>2692</v>
      </c>
      <c r="Z717" s="61" t="s">
        <v>2693</v>
      </c>
      <c r="AA717" s="77" t="s">
        <v>1340</v>
      </c>
    </row>
    <row r="718" spans="25:27" x14ac:dyDescent="0.35">
      <c r="Y718" s="65" t="s">
        <v>3766</v>
      </c>
      <c r="Z718" s="61" t="s">
        <v>3767</v>
      </c>
      <c r="AA718" s="77" t="s">
        <v>1361</v>
      </c>
    </row>
    <row r="719" spans="25:27" x14ac:dyDescent="0.35">
      <c r="Y719" s="66" t="s">
        <v>2694</v>
      </c>
      <c r="Z719" s="63" t="s">
        <v>2695</v>
      </c>
      <c r="AA719" s="77" t="s">
        <v>3656</v>
      </c>
    </row>
    <row r="720" spans="25:27" x14ac:dyDescent="0.35">
      <c r="Y720" s="66" t="s">
        <v>2696</v>
      </c>
      <c r="Z720" s="63" t="s">
        <v>2696</v>
      </c>
      <c r="AA720" s="77" t="s">
        <v>3656</v>
      </c>
    </row>
    <row r="721" spans="25:27" x14ac:dyDescent="0.35">
      <c r="Y721" s="66" t="s">
        <v>2697</v>
      </c>
      <c r="Z721" s="63" t="s">
        <v>2698</v>
      </c>
      <c r="AA721" s="77" t="s">
        <v>3656</v>
      </c>
    </row>
    <row r="722" spans="25:27" x14ac:dyDescent="0.35">
      <c r="Y722" s="65" t="s">
        <v>2699</v>
      </c>
      <c r="Z722" s="61" t="s">
        <v>2700</v>
      </c>
      <c r="AA722" s="77" t="s">
        <v>1340</v>
      </c>
    </row>
    <row r="723" spans="25:27" x14ac:dyDescent="0.35">
      <c r="Y723" s="65" t="s">
        <v>2701</v>
      </c>
      <c r="Z723" s="61" t="s">
        <v>2702</v>
      </c>
      <c r="AA723" s="77" t="s">
        <v>1340</v>
      </c>
    </row>
    <row r="724" spans="25:27" x14ac:dyDescent="0.35">
      <c r="Y724" s="66" t="s">
        <v>2703</v>
      </c>
      <c r="Z724" s="63" t="s">
        <v>2703</v>
      </c>
      <c r="AA724" s="77" t="s">
        <v>3656</v>
      </c>
    </row>
    <row r="725" spans="25:27" x14ac:dyDescent="0.35">
      <c r="Y725" s="66" t="s">
        <v>2704</v>
      </c>
      <c r="Z725" s="63" t="s">
        <v>2704</v>
      </c>
      <c r="AA725" s="77" t="s">
        <v>3656</v>
      </c>
    </row>
    <row r="726" spans="25:27" x14ac:dyDescent="0.35">
      <c r="Y726" s="65" t="s">
        <v>3768</v>
      </c>
      <c r="Z726" s="61" t="s">
        <v>3769</v>
      </c>
      <c r="AA726" s="77" t="s">
        <v>3656</v>
      </c>
    </row>
    <row r="727" spans="25:27" x14ac:dyDescent="0.35">
      <c r="Y727" s="66" t="s">
        <v>2705</v>
      </c>
      <c r="Z727" s="63" t="s">
        <v>2706</v>
      </c>
      <c r="AA727" s="77" t="s">
        <v>3656</v>
      </c>
    </row>
    <row r="728" spans="25:27" x14ac:dyDescent="0.35">
      <c r="Y728" s="65" t="s">
        <v>2707</v>
      </c>
      <c r="Z728" s="61" t="s">
        <v>2707</v>
      </c>
      <c r="AA728" s="77" t="s">
        <v>3656</v>
      </c>
    </row>
    <row r="729" spans="25:27" x14ac:dyDescent="0.35">
      <c r="Y729" s="65" t="s">
        <v>2708</v>
      </c>
      <c r="Z729" s="61" t="s">
        <v>2709</v>
      </c>
      <c r="AA729" s="77" t="s">
        <v>1340</v>
      </c>
    </row>
    <row r="730" spans="25:27" x14ac:dyDescent="0.35">
      <c r="Y730" s="66" t="s">
        <v>2710</v>
      </c>
      <c r="Z730" s="63" t="s">
        <v>2711</v>
      </c>
      <c r="AA730" s="77" t="s">
        <v>1340</v>
      </c>
    </row>
    <row r="731" spans="25:27" x14ac:dyDescent="0.35">
      <c r="Y731" s="66" t="s">
        <v>2712</v>
      </c>
      <c r="Z731" s="63" t="s">
        <v>2713</v>
      </c>
      <c r="AA731" s="77" t="s">
        <v>3656</v>
      </c>
    </row>
    <row r="732" spans="25:27" x14ac:dyDescent="0.35">
      <c r="Y732" s="65" t="s">
        <v>2714</v>
      </c>
      <c r="Z732" s="61" t="s">
        <v>2715</v>
      </c>
      <c r="AA732" s="77" t="s">
        <v>3656</v>
      </c>
    </row>
    <row r="733" spans="25:27" x14ac:dyDescent="0.35">
      <c r="Y733" s="65" t="s">
        <v>2716</v>
      </c>
      <c r="Z733" s="61" t="s">
        <v>2717</v>
      </c>
      <c r="AA733" s="77" t="s">
        <v>1340</v>
      </c>
    </row>
    <row r="734" spans="25:27" x14ac:dyDescent="0.35">
      <c r="Y734" s="65" t="s">
        <v>2718</v>
      </c>
      <c r="Z734" s="61" t="s">
        <v>2719</v>
      </c>
      <c r="AA734" s="77" t="s">
        <v>3656</v>
      </c>
    </row>
    <row r="735" spans="25:27" x14ac:dyDescent="0.35">
      <c r="Y735" s="66" t="s">
        <v>2720</v>
      </c>
      <c r="Z735" s="63" t="s">
        <v>2720</v>
      </c>
      <c r="AA735" s="77" t="s">
        <v>1340</v>
      </c>
    </row>
    <row r="736" spans="25:27" x14ac:dyDescent="0.35">
      <c r="Y736" s="66" t="s">
        <v>2721</v>
      </c>
      <c r="Z736" s="63" t="s">
        <v>2721</v>
      </c>
      <c r="AA736" s="77" t="s">
        <v>1340</v>
      </c>
    </row>
    <row r="737" spans="25:27" x14ac:dyDescent="0.35">
      <c r="Y737" s="65" t="s">
        <v>2722</v>
      </c>
      <c r="Z737" s="61" t="s">
        <v>2723</v>
      </c>
      <c r="AA737" s="77" t="s">
        <v>3656</v>
      </c>
    </row>
    <row r="738" spans="25:27" x14ac:dyDescent="0.35">
      <c r="Y738" s="65" t="s">
        <v>2724</v>
      </c>
      <c r="Z738" s="61" t="s">
        <v>2725</v>
      </c>
      <c r="AA738" s="77" t="s">
        <v>1340</v>
      </c>
    </row>
    <row r="739" spans="25:27" x14ac:dyDescent="0.35">
      <c r="Y739" s="65" t="s">
        <v>2726</v>
      </c>
      <c r="Z739" s="61" t="s">
        <v>2726</v>
      </c>
      <c r="AA739" s="77" t="s">
        <v>1340</v>
      </c>
    </row>
    <row r="740" spans="25:27" x14ac:dyDescent="0.35">
      <c r="Y740" s="66" t="s">
        <v>2727</v>
      </c>
      <c r="Z740" s="63" t="s">
        <v>2727</v>
      </c>
      <c r="AA740" s="77" t="s">
        <v>1340</v>
      </c>
    </row>
    <row r="741" spans="25:27" x14ac:dyDescent="0.35">
      <c r="Y741" s="66" t="s">
        <v>2728</v>
      </c>
      <c r="Z741" s="63" t="s">
        <v>2729</v>
      </c>
      <c r="AA741" s="77" t="s">
        <v>3656</v>
      </c>
    </row>
    <row r="742" spans="25:27" x14ac:dyDescent="0.35">
      <c r="Y742" s="65" t="s">
        <v>2730</v>
      </c>
      <c r="Z742" s="61" t="s">
        <v>2731</v>
      </c>
      <c r="AA742" s="77" t="s">
        <v>1340</v>
      </c>
    </row>
    <row r="743" spans="25:27" x14ac:dyDescent="0.35">
      <c r="Y743" s="66" t="s">
        <v>2732</v>
      </c>
      <c r="Z743" s="63" t="s">
        <v>2733</v>
      </c>
      <c r="AA743" s="77" t="s">
        <v>3656</v>
      </c>
    </row>
    <row r="744" spans="25:27" x14ac:dyDescent="0.35">
      <c r="Y744" s="66" t="s">
        <v>2734</v>
      </c>
      <c r="Z744" s="63" t="s">
        <v>2735</v>
      </c>
      <c r="AA744" s="77" t="s">
        <v>3656</v>
      </c>
    </row>
    <row r="745" spans="25:27" x14ac:dyDescent="0.35">
      <c r="Y745" s="65" t="s">
        <v>2736</v>
      </c>
      <c r="Z745" s="61" t="s">
        <v>2737</v>
      </c>
      <c r="AA745" s="77" t="s">
        <v>3656</v>
      </c>
    </row>
    <row r="746" spans="25:27" x14ac:dyDescent="0.35">
      <c r="Y746" s="66" t="s">
        <v>3770</v>
      </c>
      <c r="Z746" s="63" t="s">
        <v>3771</v>
      </c>
      <c r="AA746" s="77" t="s">
        <v>3656</v>
      </c>
    </row>
    <row r="747" spans="25:27" x14ac:dyDescent="0.35">
      <c r="Y747" s="66" t="s">
        <v>2738</v>
      </c>
      <c r="Z747" s="63" t="s">
        <v>2739</v>
      </c>
      <c r="AA747" s="77" t="s">
        <v>1340</v>
      </c>
    </row>
    <row r="748" spans="25:27" x14ac:dyDescent="0.35">
      <c r="Y748" s="65" t="s">
        <v>2740</v>
      </c>
      <c r="Z748" s="61" t="s">
        <v>2740</v>
      </c>
      <c r="AA748" s="77" t="s">
        <v>3656</v>
      </c>
    </row>
    <row r="749" spans="25:27" x14ac:dyDescent="0.35">
      <c r="Y749" s="65" t="s">
        <v>2741</v>
      </c>
      <c r="Z749" s="61" t="s">
        <v>2741</v>
      </c>
      <c r="AA749" s="77" t="s">
        <v>1340</v>
      </c>
    </row>
    <row r="750" spans="25:27" x14ac:dyDescent="0.35">
      <c r="Y750" s="65" t="s">
        <v>2742</v>
      </c>
      <c r="Z750" s="61" t="s">
        <v>2742</v>
      </c>
      <c r="AA750" s="77" t="s">
        <v>1340</v>
      </c>
    </row>
    <row r="751" spans="25:27" x14ac:dyDescent="0.35">
      <c r="Y751" s="66" t="s">
        <v>2743</v>
      </c>
      <c r="Z751" s="63" t="s">
        <v>2743</v>
      </c>
      <c r="AA751" s="77" t="s">
        <v>1340</v>
      </c>
    </row>
    <row r="752" spans="25:27" x14ac:dyDescent="0.35">
      <c r="Y752" s="65" t="s">
        <v>2744</v>
      </c>
      <c r="Z752" s="61" t="s">
        <v>2744</v>
      </c>
      <c r="AA752" s="77" t="s">
        <v>3656</v>
      </c>
    </row>
    <row r="753" spans="25:27" x14ac:dyDescent="0.35">
      <c r="Y753" s="66" t="s">
        <v>2745</v>
      </c>
      <c r="Z753" s="63" t="s">
        <v>2746</v>
      </c>
      <c r="AA753" s="77" t="s">
        <v>3656</v>
      </c>
    </row>
    <row r="754" spans="25:27" x14ac:dyDescent="0.35">
      <c r="Y754" s="66" t="s">
        <v>2747</v>
      </c>
      <c r="Z754" s="63" t="s">
        <v>2747</v>
      </c>
      <c r="AA754" s="77" t="s">
        <v>3656</v>
      </c>
    </row>
    <row r="755" spans="25:27" x14ac:dyDescent="0.35">
      <c r="Y755" s="66" t="s">
        <v>2748</v>
      </c>
      <c r="Z755" s="63" t="s">
        <v>2749</v>
      </c>
      <c r="AA755" s="77" t="s">
        <v>3656</v>
      </c>
    </row>
    <row r="756" spans="25:27" x14ac:dyDescent="0.35">
      <c r="Y756" s="66" t="s">
        <v>2750</v>
      </c>
      <c r="Z756" s="63" t="s">
        <v>2751</v>
      </c>
      <c r="AA756" s="77" t="s">
        <v>1340</v>
      </c>
    </row>
    <row r="757" spans="25:27" x14ac:dyDescent="0.35">
      <c r="Y757" s="66" t="s">
        <v>2753</v>
      </c>
      <c r="Z757" s="63" t="s">
        <v>2754</v>
      </c>
      <c r="AA757" s="77" t="s">
        <v>1340</v>
      </c>
    </row>
    <row r="758" spans="25:27" x14ac:dyDescent="0.35">
      <c r="Y758" s="65" t="s">
        <v>2755</v>
      </c>
      <c r="Z758" s="61" t="s">
        <v>2756</v>
      </c>
      <c r="AA758" s="77" t="s">
        <v>3656</v>
      </c>
    </row>
    <row r="759" spans="25:27" x14ac:dyDescent="0.35">
      <c r="Y759" s="65" t="s">
        <v>2757</v>
      </c>
      <c r="Z759" s="61" t="s">
        <v>2757</v>
      </c>
      <c r="AA759" s="77" t="s">
        <v>1340</v>
      </c>
    </row>
    <row r="760" spans="25:27" x14ac:dyDescent="0.35">
      <c r="Y760" s="66" t="s">
        <v>2758</v>
      </c>
      <c r="Z760" s="63" t="s">
        <v>2759</v>
      </c>
      <c r="AA760" s="77" t="s">
        <v>3656</v>
      </c>
    </row>
    <row r="761" spans="25:27" x14ac:dyDescent="0.35">
      <c r="Y761" s="65" t="s">
        <v>2760</v>
      </c>
      <c r="Z761" s="61" t="s">
        <v>2761</v>
      </c>
      <c r="AA761" s="77" t="s">
        <v>1340</v>
      </c>
    </row>
    <row r="762" spans="25:27" x14ac:dyDescent="0.35">
      <c r="Y762" s="66" t="s">
        <v>2762</v>
      </c>
      <c r="Z762" s="63" t="s">
        <v>2762</v>
      </c>
      <c r="AA762" s="77" t="s">
        <v>1340</v>
      </c>
    </row>
    <row r="763" spans="25:27" x14ac:dyDescent="0.35">
      <c r="Y763" s="65" t="s">
        <v>2763</v>
      </c>
      <c r="Z763" s="61" t="s">
        <v>2764</v>
      </c>
      <c r="AA763" s="77" t="s">
        <v>1340</v>
      </c>
    </row>
    <row r="764" spans="25:27" x14ac:dyDescent="0.35">
      <c r="Y764" s="66" t="s">
        <v>2765</v>
      </c>
      <c r="Z764" s="63" t="s">
        <v>2766</v>
      </c>
      <c r="AA764" s="77" t="s">
        <v>1340</v>
      </c>
    </row>
    <row r="765" spans="25:27" x14ac:dyDescent="0.35">
      <c r="Y765" s="66" t="s">
        <v>2767</v>
      </c>
      <c r="Z765" s="63" t="s">
        <v>2768</v>
      </c>
      <c r="AA765" s="77" t="s">
        <v>3656</v>
      </c>
    </row>
    <row r="766" spans="25:27" x14ac:dyDescent="0.35">
      <c r="Y766" s="65" t="s">
        <v>2769</v>
      </c>
      <c r="Z766" s="61" t="s">
        <v>2770</v>
      </c>
      <c r="AA766" s="77" t="s">
        <v>1340</v>
      </c>
    </row>
    <row r="767" spans="25:27" x14ac:dyDescent="0.35">
      <c r="Y767" s="66" t="s">
        <v>2771</v>
      </c>
      <c r="Z767" s="63" t="s">
        <v>2772</v>
      </c>
      <c r="AA767" s="77" t="s">
        <v>3656</v>
      </c>
    </row>
    <row r="768" spans="25:27" x14ac:dyDescent="0.35">
      <c r="Y768" s="65" t="s">
        <v>2773</v>
      </c>
      <c r="Z768" s="61" t="s">
        <v>2774</v>
      </c>
      <c r="AA768" s="77" t="s">
        <v>1340</v>
      </c>
    </row>
    <row r="769" spans="25:27" x14ac:dyDescent="0.35">
      <c r="Y769" s="66" t="s">
        <v>2777</v>
      </c>
      <c r="Z769" s="63" t="s">
        <v>2778</v>
      </c>
      <c r="AA769" s="77" t="s">
        <v>1340</v>
      </c>
    </row>
    <row r="770" spans="25:27" x14ac:dyDescent="0.35">
      <c r="Y770" s="66" t="s">
        <v>2779</v>
      </c>
      <c r="Z770" s="63" t="s">
        <v>2779</v>
      </c>
      <c r="AA770" s="77" t="s">
        <v>1340</v>
      </c>
    </row>
    <row r="771" spans="25:27" x14ac:dyDescent="0.35">
      <c r="Y771" s="65" t="s">
        <v>2780</v>
      </c>
      <c r="Z771" s="61" t="s">
        <v>2781</v>
      </c>
      <c r="AA771" s="77" t="s">
        <v>3656</v>
      </c>
    </row>
    <row r="772" spans="25:27" x14ac:dyDescent="0.35">
      <c r="Y772" s="66" t="s">
        <v>2783</v>
      </c>
      <c r="Z772" s="63" t="s">
        <v>2782</v>
      </c>
      <c r="AA772" s="77" t="s">
        <v>1340</v>
      </c>
    </row>
    <row r="773" spans="25:27" x14ac:dyDescent="0.35">
      <c r="Y773" s="66" t="s">
        <v>2784</v>
      </c>
      <c r="Z773" s="63" t="s">
        <v>2785</v>
      </c>
      <c r="AA773" s="77" t="s">
        <v>3656</v>
      </c>
    </row>
    <row r="774" spans="25:27" x14ac:dyDescent="0.35">
      <c r="Y774" s="65" t="s">
        <v>2786</v>
      </c>
      <c r="Z774" s="61" t="s">
        <v>2787</v>
      </c>
      <c r="AA774" s="77" t="s">
        <v>3656</v>
      </c>
    </row>
    <row r="775" spans="25:27" x14ac:dyDescent="0.35">
      <c r="Y775" s="65" t="s">
        <v>2788</v>
      </c>
      <c r="Z775" s="61" t="s">
        <v>2788</v>
      </c>
      <c r="AA775" s="77" t="s">
        <v>3656</v>
      </c>
    </row>
    <row r="776" spans="25:27" x14ac:dyDescent="0.35">
      <c r="Y776" s="66" t="s">
        <v>2789</v>
      </c>
      <c r="Z776" s="63" t="s">
        <v>2789</v>
      </c>
      <c r="AA776" s="77" t="s">
        <v>3656</v>
      </c>
    </row>
    <row r="777" spans="25:27" x14ac:dyDescent="0.35">
      <c r="Y777" s="66" t="s">
        <v>2790</v>
      </c>
      <c r="Z777" s="63" t="s">
        <v>2791</v>
      </c>
      <c r="AA777" s="77" t="s">
        <v>3656</v>
      </c>
    </row>
    <row r="778" spans="25:27" x14ac:dyDescent="0.35">
      <c r="Y778" s="65" t="s">
        <v>2792</v>
      </c>
      <c r="Z778" s="61" t="s">
        <v>2792</v>
      </c>
      <c r="AA778" s="77" t="s">
        <v>3656</v>
      </c>
    </row>
    <row r="779" spans="25:27" x14ac:dyDescent="0.35">
      <c r="Y779" s="65" t="s">
        <v>2793</v>
      </c>
      <c r="Z779" s="61" t="s">
        <v>2794</v>
      </c>
      <c r="AA779" s="77" t="s">
        <v>3656</v>
      </c>
    </row>
    <row r="780" spans="25:27" x14ac:dyDescent="0.35">
      <c r="Y780" s="65" t="s">
        <v>2796</v>
      </c>
      <c r="Z780" s="61" t="s">
        <v>2797</v>
      </c>
      <c r="AA780" s="77" t="s">
        <v>3656</v>
      </c>
    </row>
    <row r="781" spans="25:27" x14ac:dyDescent="0.35">
      <c r="Y781" s="65" t="s">
        <v>2798</v>
      </c>
      <c r="Z781" s="61" t="s">
        <v>2799</v>
      </c>
      <c r="AA781" s="77" t="s">
        <v>1340</v>
      </c>
    </row>
    <row r="782" spans="25:27" x14ac:dyDescent="0.35">
      <c r="Y782" s="66" t="s">
        <v>2800</v>
      </c>
      <c r="Z782" s="63" t="s">
        <v>2801</v>
      </c>
      <c r="AA782" s="77" t="s">
        <v>3656</v>
      </c>
    </row>
    <row r="783" spans="25:27" x14ac:dyDescent="0.35">
      <c r="Y783" s="65" t="s">
        <v>2802</v>
      </c>
      <c r="Z783" s="61" t="s">
        <v>2803</v>
      </c>
      <c r="AA783" s="77" t="s">
        <v>1340</v>
      </c>
    </row>
    <row r="784" spans="25:27" x14ac:dyDescent="0.35">
      <c r="Y784" s="66" t="s">
        <v>2804</v>
      </c>
      <c r="Z784" s="63" t="s">
        <v>2804</v>
      </c>
      <c r="AA784" s="77" t="s">
        <v>3656</v>
      </c>
    </row>
    <row r="785" spans="25:27" x14ac:dyDescent="0.35">
      <c r="Y785" s="66" t="s">
        <v>2805</v>
      </c>
      <c r="Z785" s="63" t="s">
        <v>2806</v>
      </c>
      <c r="AA785" s="77" t="s">
        <v>3656</v>
      </c>
    </row>
    <row r="786" spans="25:27" x14ac:dyDescent="0.35">
      <c r="Y786" s="65" t="s">
        <v>2808</v>
      </c>
      <c r="Z786" s="61" t="s">
        <v>2809</v>
      </c>
      <c r="AA786" s="77" t="s">
        <v>3656</v>
      </c>
    </row>
    <row r="787" spans="25:27" x14ac:dyDescent="0.35">
      <c r="Y787" s="65" t="s">
        <v>2810</v>
      </c>
      <c r="Z787" s="61" t="s">
        <v>2811</v>
      </c>
      <c r="AA787" s="77" t="s">
        <v>3656</v>
      </c>
    </row>
    <row r="788" spans="25:27" x14ac:dyDescent="0.35">
      <c r="Y788" s="65" t="s">
        <v>2812</v>
      </c>
      <c r="Z788" s="61" t="s">
        <v>2812</v>
      </c>
      <c r="AA788" s="77" t="s">
        <v>3656</v>
      </c>
    </row>
    <row r="789" spans="25:27" x14ac:dyDescent="0.35">
      <c r="Y789" s="65" t="s">
        <v>2813</v>
      </c>
      <c r="Z789" s="61" t="s">
        <v>2814</v>
      </c>
      <c r="AA789" s="77" t="s">
        <v>3656</v>
      </c>
    </row>
    <row r="790" spans="25:27" x14ac:dyDescent="0.35">
      <c r="Y790" s="66" t="s">
        <v>2815</v>
      </c>
      <c r="Z790" s="63" t="s">
        <v>2816</v>
      </c>
      <c r="AA790" s="77" t="s">
        <v>1340</v>
      </c>
    </row>
    <row r="791" spans="25:27" x14ac:dyDescent="0.35">
      <c r="Y791" s="66" t="s">
        <v>2817</v>
      </c>
      <c r="Z791" s="63" t="s">
        <v>2817</v>
      </c>
      <c r="AA791" s="77" t="s">
        <v>3656</v>
      </c>
    </row>
    <row r="792" spans="25:27" x14ac:dyDescent="0.35">
      <c r="Y792" s="66" t="s">
        <v>2818</v>
      </c>
      <c r="Z792" s="63" t="s">
        <v>2818</v>
      </c>
      <c r="AA792" s="77" t="s">
        <v>3656</v>
      </c>
    </row>
    <row r="793" spans="25:27" x14ac:dyDescent="0.35">
      <c r="Y793" s="65" t="s">
        <v>2819</v>
      </c>
      <c r="Z793" s="61" t="s">
        <v>2819</v>
      </c>
      <c r="AA793" s="77" t="s">
        <v>3656</v>
      </c>
    </row>
    <row r="794" spans="25:27" x14ac:dyDescent="0.35">
      <c r="Y794" s="65" t="s">
        <v>2820</v>
      </c>
      <c r="Z794" s="61" t="s">
        <v>2821</v>
      </c>
      <c r="AA794" s="77" t="s">
        <v>1340</v>
      </c>
    </row>
    <row r="795" spans="25:27" x14ac:dyDescent="0.35">
      <c r="Y795" s="66" t="s">
        <v>2822</v>
      </c>
      <c r="Z795" s="63" t="s">
        <v>2823</v>
      </c>
      <c r="AA795" s="77" t="s">
        <v>3656</v>
      </c>
    </row>
    <row r="796" spans="25:27" x14ac:dyDescent="0.35">
      <c r="Y796" s="65" t="s">
        <v>2824</v>
      </c>
      <c r="Z796" s="61" t="s">
        <v>2825</v>
      </c>
      <c r="AA796" s="77" t="s">
        <v>3656</v>
      </c>
    </row>
    <row r="797" spans="25:27" x14ac:dyDescent="0.35">
      <c r="Y797" s="66" t="s">
        <v>2826</v>
      </c>
      <c r="Z797" s="63" t="s">
        <v>2827</v>
      </c>
      <c r="AA797" s="77" t="s">
        <v>3656</v>
      </c>
    </row>
    <row r="798" spans="25:27" x14ac:dyDescent="0.35">
      <c r="Y798" s="65" t="s">
        <v>2828</v>
      </c>
      <c r="Z798" s="61" t="s">
        <v>2829</v>
      </c>
      <c r="AA798" s="77" t="s">
        <v>3656</v>
      </c>
    </row>
    <row r="799" spans="25:27" x14ac:dyDescent="0.35">
      <c r="Y799" s="65" t="s">
        <v>2830</v>
      </c>
      <c r="Z799" s="61" t="s">
        <v>2831</v>
      </c>
      <c r="AA799" s="77" t="s">
        <v>3656</v>
      </c>
    </row>
    <row r="800" spans="25:27" x14ac:dyDescent="0.35">
      <c r="Y800" s="65" t="s">
        <v>2832</v>
      </c>
      <c r="Z800" s="61" t="s">
        <v>2833</v>
      </c>
      <c r="AA800" s="77" t="s">
        <v>1340</v>
      </c>
    </row>
    <row r="801" spans="25:27" x14ac:dyDescent="0.35">
      <c r="Y801" s="65" t="s">
        <v>2834</v>
      </c>
      <c r="Z801" s="61" t="s">
        <v>2834</v>
      </c>
      <c r="AA801" s="77" t="s">
        <v>3656</v>
      </c>
    </row>
    <row r="802" spans="25:27" x14ac:dyDescent="0.35">
      <c r="Y802" s="65" t="s">
        <v>2835</v>
      </c>
      <c r="Z802" s="61" t="s">
        <v>2836</v>
      </c>
      <c r="AA802" s="77" t="s">
        <v>1340</v>
      </c>
    </row>
    <row r="803" spans="25:27" x14ac:dyDescent="0.35">
      <c r="Y803" s="66" t="s">
        <v>2837</v>
      </c>
      <c r="Z803" s="63" t="s">
        <v>2838</v>
      </c>
      <c r="AA803" s="77" t="s">
        <v>1340</v>
      </c>
    </row>
    <row r="804" spans="25:27" x14ac:dyDescent="0.35">
      <c r="Y804" s="65" t="s">
        <v>2839</v>
      </c>
      <c r="Z804" s="61" t="s">
        <v>2840</v>
      </c>
      <c r="AA804" s="77" t="s">
        <v>3656</v>
      </c>
    </row>
    <row r="805" spans="25:27" x14ac:dyDescent="0.35">
      <c r="Y805" s="66" t="s">
        <v>2841</v>
      </c>
      <c r="Z805" s="63" t="s">
        <v>2842</v>
      </c>
      <c r="AA805" s="77" t="s">
        <v>1340</v>
      </c>
    </row>
    <row r="806" spans="25:27" x14ac:dyDescent="0.35">
      <c r="Y806" s="65" t="s">
        <v>2843</v>
      </c>
      <c r="Z806" s="61" t="s">
        <v>2844</v>
      </c>
      <c r="AA806" s="77" t="s">
        <v>3656</v>
      </c>
    </row>
    <row r="807" spans="25:27" x14ac:dyDescent="0.35">
      <c r="Y807" s="66" t="s">
        <v>2845</v>
      </c>
      <c r="Z807" s="63" t="s">
        <v>2845</v>
      </c>
      <c r="AA807" s="77" t="s">
        <v>1340</v>
      </c>
    </row>
    <row r="808" spans="25:27" x14ac:dyDescent="0.35">
      <c r="Y808" s="65" t="s">
        <v>2846</v>
      </c>
      <c r="Z808" s="61" t="s">
        <v>2847</v>
      </c>
      <c r="AA808" s="77" t="s">
        <v>1340</v>
      </c>
    </row>
    <row r="809" spans="25:27" x14ac:dyDescent="0.35">
      <c r="Y809" s="66" t="s">
        <v>3772</v>
      </c>
      <c r="Z809" s="63" t="s">
        <v>3773</v>
      </c>
      <c r="AA809" s="77" t="s">
        <v>3656</v>
      </c>
    </row>
    <row r="810" spans="25:27" x14ac:dyDescent="0.35">
      <c r="Y810" s="65" t="s">
        <v>2848</v>
      </c>
      <c r="Z810" s="61" t="s">
        <v>2849</v>
      </c>
      <c r="AA810" s="77" t="s">
        <v>1340</v>
      </c>
    </row>
    <row r="811" spans="25:27" x14ac:dyDescent="0.35">
      <c r="Y811" s="66" t="s">
        <v>2850</v>
      </c>
      <c r="Z811" s="63" t="s">
        <v>2851</v>
      </c>
      <c r="AA811" s="77" t="s">
        <v>3656</v>
      </c>
    </row>
    <row r="812" spans="25:27" x14ac:dyDescent="0.35">
      <c r="Y812" s="65" t="s">
        <v>2854</v>
      </c>
      <c r="Z812" s="61" t="s">
        <v>2855</v>
      </c>
      <c r="AA812" s="77" t="s">
        <v>1340</v>
      </c>
    </row>
    <row r="813" spans="25:27" x14ac:dyDescent="0.35">
      <c r="Y813" s="66" t="s">
        <v>2856</v>
      </c>
      <c r="Z813" s="63" t="s">
        <v>2856</v>
      </c>
      <c r="AA813" s="77" t="s">
        <v>3656</v>
      </c>
    </row>
    <row r="814" spans="25:27" x14ac:dyDescent="0.35">
      <c r="Y814" s="65" t="s">
        <v>2857</v>
      </c>
      <c r="Z814" s="61" t="s">
        <v>2858</v>
      </c>
      <c r="AA814" s="77" t="s">
        <v>1340</v>
      </c>
    </row>
    <row r="815" spans="25:27" x14ac:dyDescent="0.35">
      <c r="Y815" s="65" t="s">
        <v>2859</v>
      </c>
      <c r="Z815" s="61" t="s">
        <v>2860</v>
      </c>
      <c r="AA815" s="77" t="s">
        <v>1340</v>
      </c>
    </row>
    <row r="816" spans="25:27" x14ac:dyDescent="0.35">
      <c r="Y816" s="65" t="s">
        <v>2861</v>
      </c>
      <c r="Z816" s="61" t="s">
        <v>2861</v>
      </c>
      <c r="AA816" s="77" t="s">
        <v>3656</v>
      </c>
    </row>
    <row r="817" spans="25:27" x14ac:dyDescent="0.35">
      <c r="Y817" s="65" t="s">
        <v>2862</v>
      </c>
      <c r="Z817" s="61" t="s">
        <v>2863</v>
      </c>
      <c r="AA817" s="77" t="s">
        <v>1340</v>
      </c>
    </row>
    <row r="818" spans="25:27" x14ac:dyDescent="0.35">
      <c r="Y818" s="66" t="s">
        <v>2864</v>
      </c>
      <c r="Z818" s="63" t="s">
        <v>2865</v>
      </c>
      <c r="AA818" s="77" t="s">
        <v>3656</v>
      </c>
    </row>
    <row r="819" spans="25:27" x14ac:dyDescent="0.35">
      <c r="Y819" s="66" t="s">
        <v>2866</v>
      </c>
      <c r="Z819" s="63" t="s">
        <v>2867</v>
      </c>
      <c r="AA819" s="77" t="s">
        <v>3656</v>
      </c>
    </row>
    <row r="820" spans="25:27" x14ac:dyDescent="0.35">
      <c r="Y820" s="65" t="s">
        <v>2868</v>
      </c>
      <c r="Z820" s="61" t="s">
        <v>2869</v>
      </c>
      <c r="AA820" s="77" t="s">
        <v>1340</v>
      </c>
    </row>
    <row r="821" spans="25:27" x14ac:dyDescent="0.35">
      <c r="Y821" s="65" t="s">
        <v>2870</v>
      </c>
      <c r="Z821" s="61" t="s">
        <v>2870</v>
      </c>
      <c r="AA821" s="77" t="s">
        <v>3656</v>
      </c>
    </row>
    <row r="822" spans="25:27" x14ac:dyDescent="0.35">
      <c r="Y822" s="66" t="s">
        <v>2871</v>
      </c>
      <c r="Z822" s="63" t="s">
        <v>2872</v>
      </c>
      <c r="AA822" s="77" t="s">
        <v>1340</v>
      </c>
    </row>
    <row r="823" spans="25:27" x14ac:dyDescent="0.35">
      <c r="Y823" s="66" t="s">
        <v>2873</v>
      </c>
      <c r="Z823" s="63" t="s">
        <v>2874</v>
      </c>
      <c r="AA823" s="77" t="s">
        <v>1340</v>
      </c>
    </row>
    <row r="824" spans="25:27" x14ac:dyDescent="0.35">
      <c r="Y824" s="66" t="s">
        <v>2875</v>
      </c>
      <c r="Z824" s="63" t="s">
        <v>2876</v>
      </c>
      <c r="AA824" s="77" t="s">
        <v>1340</v>
      </c>
    </row>
    <row r="825" spans="25:27" x14ac:dyDescent="0.35">
      <c r="Y825" s="66" t="s">
        <v>2877</v>
      </c>
      <c r="Z825" s="63" t="s">
        <v>2878</v>
      </c>
      <c r="AA825" s="77" t="s">
        <v>1340</v>
      </c>
    </row>
    <row r="826" spans="25:27" x14ac:dyDescent="0.35">
      <c r="Y826" s="65" t="s">
        <v>2879</v>
      </c>
      <c r="Z826" s="61" t="s">
        <v>2880</v>
      </c>
      <c r="AA826" s="77" t="s">
        <v>1340</v>
      </c>
    </row>
    <row r="827" spans="25:27" x14ac:dyDescent="0.35">
      <c r="Y827" s="66" t="s">
        <v>2881</v>
      </c>
      <c r="Z827" s="63" t="s">
        <v>2882</v>
      </c>
      <c r="AA827" s="77" t="s">
        <v>1340</v>
      </c>
    </row>
    <row r="828" spans="25:27" x14ac:dyDescent="0.35">
      <c r="Y828" s="65" t="s">
        <v>2883</v>
      </c>
      <c r="Z828" s="61" t="s">
        <v>2884</v>
      </c>
      <c r="AA828" s="77" t="s">
        <v>3656</v>
      </c>
    </row>
    <row r="829" spans="25:27" x14ac:dyDescent="0.35">
      <c r="Y829" s="66" t="s">
        <v>2885</v>
      </c>
      <c r="Z829" s="63" t="s">
        <v>2886</v>
      </c>
      <c r="AA829" s="77" t="s">
        <v>1340</v>
      </c>
    </row>
    <row r="830" spans="25:27" x14ac:dyDescent="0.35">
      <c r="Y830" s="65" t="s">
        <v>2887</v>
      </c>
      <c r="Z830" s="61" t="s">
        <v>2887</v>
      </c>
      <c r="AA830" s="77" t="s">
        <v>1340</v>
      </c>
    </row>
    <row r="831" spans="25:27" x14ac:dyDescent="0.35">
      <c r="Y831" s="65" t="s">
        <v>2888</v>
      </c>
      <c r="Z831" s="61" t="s">
        <v>2889</v>
      </c>
      <c r="AA831" s="77" t="s">
        <v>3656</v>
      </c>
    </row>
    <row r="832" spans="25:27" x14ac:dyDescent="0.35">
      <c r="Y832" s="66" t="s">
        <v>2890</v>
      </c>
      <c r="Z832" s="63" t="s">
        <v>2891</v>
      </c>
      <c r="AA832" s="77" t="s">
        <v>3656</v>
      </c>
    </row>
    <row r="833" spans="25:27" x14ac:dyDescent="0.35">
      <c r="Y833" s="66" t="s">
        <v>2892</v>
      </c>
      <c r="Z833" s="63" t="s">
        <v>2893</v>
      </c>
      <c r="AA833" s="77" t="s">
        <v>1340</v>
      </c>
    </row>
    <row r="834" spans="25:27" x14ac:dyDescent="0.35">
      <c r="Y834" s="66" t="s">
        <v>2894</v>
      </c>
      <c r="Z834" s="63" t="s">
        <v>2894</v>
      </c>
      <c r="AA834" s="77" t="s">
        <v>3656</v>
      </c>
    </row>
    <row r="835" spans="25:27" x14ac:dyDescent="0.35">
      <c r="Y835" s="65" t="s">
        <v>2895</v>
      </c>
      <c r="Z835" s="61" t="s">
        <v>2896</v>
      </c>
      <c r="AA835" s="77" t="s">
        <v>3656</v>
      </c>
    </row>
    <row r="836" spans="25:27" x14ac:dyDescent="0.35">
      <c r="Y836" s="66" t="s">
        <v>2897</v>
      </c>
      <c r="Z836" s="63" t="s">
        <v>2898</v>
      </c>
      <c r="AA836" s="77" t="s">
        <v>3656</v>
      </c>
    </row>
    <row r="837" spans="25:27" x14ac:dyDescent="0.35">
      <c r="Y837" s="66" t="s">
        <v>2899</v>
      </c>
      <c r="Z837" s="63" t="s">
        <v>2900</v>
      </c>
      <c r="AA837" s="77" t="s">
        <v>3656</v>
      </c>
    </row>
    <row r="838" spans="25:27" x14ac:dyDescent="0.35">
      <c r="Y838" s="65" t="s">
        <v>2901</v>
      </c>
      <c r="Z838" s="61" t="s">
        <v>2902</v>
      </c>
      <c r="AA838" s="77" t="s">
        <v>3656</v>
      </c>
    </row>
    <row r="839" spans="25:27" x14ac:dyDescent="0.35">
      <c r="Y839" s="66" t="s">
        <v>2903</v>
      </c>
      <c r="Z839" s="63" t="s">
        <v>2904</v>
      </c>
      <c r="AA839" s="77" t="s">
        <v>3656</v>
      </c>
    </row>
    <row r="840" spans="25:27" x14ac:dyDescent="0.35">
      <c r="Y840" s="65" t="s">
        <v>2905</v>
      </c>
      <c r="Z840" s="61" t="s">
        <v>2906</v>
      </c>
      <c r="AA840" s="77" t="s">
        <v>3656</v>
      </c>
    </row>
    <row r="841" spans="25:27" x14ac:dyDescent="0.35">
      <c r="Y841" s="65" t="s">
        <v>2907</v>
      </c>
      <c r="Z841" s="61" t="s">
        <v>2907</v>
      </c>
      <c r="AA841" s="77" t="s">
        <v>3656</v>
      </c>
    </row>
    <row r="842" spans="25:27" x14ac:dyDescent="0.35">
      <c r="Y842" s="65" t="s">
        <v>2908</v>
      </c>
      <c r="Z842" s="61" t="s">
        <v>2909</v>
      </c>
      <c r="AA842" s="77" t="s">
        <v>1340</v>
      </c>
    </row>
    <row r="843" spans="25:27" x14ac:dyDescent="0.35">
      <c r="Y843" s="65" t="s">
        <v>2910</v>
      </c>
      <c r="Z843" s="61" t="s">
        <v>2911</v>
      </c>
      <c r="AA843" s="77" t="s">
        <v>3656</v>
      </c>
    </row>
    <row r="844" spans="25:27" x14ac:dyDescent="0.35">
      <c r="Y844" s="66" t="s">
        <v>2912</v>
      </c>
      <c r="Z844" s="63" t="s">
        <v>2913</v>
      </c>
      <c r="AA844" s="77" t="s">
        <v>1340</v>
      </c>
    </row>
    <row r="845" spans="25:27" x14ac:dyDescent="0.35">
      <c r="Y845" s="66" t="s">
        <v>2914</v>
      </c>
      <c r="Z845" s="63" t="s">
        <v>2915</v>
      </c>
      <c r="AA845" s="77" t="s">
        <v>1340</v>
      </c>
    </row>
    <row r="846" spans="25:27" x14ac:dyDescent="0.35">
      <c r="Y846" s="65" t="s">
        <v>2916</v>
      </c>
      <c r="Z846" s="61" t="s">
        <v>2916</v>
      </c>
      <c r="AA846" s="77" t="s">
        <v>3656</v>
      </c>
    </row>
    <row r="847" spans="25:27" x14ac:dyDescent="0.35">
      <c r="Y847" s="66" t="s">
        <v>3774</v>
      </c>
      <c r="Z847" s="63" t="s">
        <v>3775</v>
      </c>
      <c r="AA847" s="77" t="s">
        <v>3657</v>
      </c>
    </row>
    <row r="848" spans="25:27" x14ac:dyDescent="0.35">
      <c r="Y848" s="66" t="s">
        <v>2917</v>
      </c>
      <c r="Z848" s="63" t="s">
        <v>2918</v>
      </c>
      <c r="AA848" s="77" t="s">
        <v>3656</v>
      </c>
    </row>
    <row r="849" spans="25:27" x14ac:dyDescent="0.35">
      <c r="Y849" s="65" t="s">
        <v>2919</v>
      </c>
      <c r="Z849" s="61" t="s">
        <v>2920</v>
      </c>
      <c r="AA849" s="77" t="s">
        <v>3656</v>
      </c>
    </row>
    <row r="850" spans="25:27" x14ac:dyDescent="0.35">
      <c r="Y850" s="66" t="s">
        <v>2921</v>
      </c>
      <c r="Z850" s="63" t="s">
        <v>2922</v>
      </c>
      <c r="AA850" s="77" t="s">
        <v>1340</v>
      </c>
    </row>
    <row r="851" spans="25:27" x14ac:dyDescent="0.35">
      <c r="Y851" s="65" t="s">
        <v>2923</v>
      </c>
      <c r="Z851" s="61" t="s">
        <v>2924</v>
      </c>
      <c r="AA851" s="77" t="s">
        <v>1340</v>
      </c>
    </row>
    <row r="852" spans="25:27" x14ac:dyDescent="0.35">
      <c r="Y852" s="66" t="s">
        <v>2925</v>
      </c>
      <c r="Z852" s="63" t="s">
        <v>2926</v>
      </c>
      <c r="AA852" s="77" t="s">
        <v>1340</v>
      </c>
    </row>
    <row r="853" spans="25:27" x14ac:dyDescent="0.35">
      <c r="Y853" s="66" t="s">
        <v>2927</v>
      </c>
      <c r="Z853" s="63" t="s">
        <v>2928</v>
      </c>
      <c r="AA853" s="77" t="s">
        <v>1340</v>
      </c>
    </row>
    <row r="854" spans="25:27" x14ac:dyDescent="0.35">
      <c r="Y854" s="66" t="s">
        <v>2929</v>
      </c>
      <c r="Z854" s="63" t="s">
        <v>2930</v>
      </c>
      <c r="AA854" s="77" t="s">
        <v>1340</v>
      </c>
    </row>
    <row r="855" spans="25:27" x14ac:dyDescent="0.35">
      <c r="Y855" s="65" t="s">
        <v>2931</v>
      </c>
      <c r="Z855" s="61" t="s">
        <v>2932</v>
      </c>
      <c r="AA855" s="77" t="s">
        <v>1340</v>
      </c>
    </row>
    <row r="856" spans="25:27" x14ac:dyDescent="0.35">
      <c r="Y856" s="65" t="s">
        <v>2933</v>
      </c>
      <c r="Z856" s="61" t="s">
        <v>2934</v>
      </c>
      <c r="AA856" s="77" t="s">
        <v>1340</v>
      </c>
    </row>
    <row r="857" spans="25:27" x14ac:dyDescent="0.35">
      <c r="Y857" s="66" t="s">
        <v>2935</v>
      </c>
      <c r="Z857" s="63" t="s">
        <v>2936</v>
      </c>
      <c r="AA857" s="77" t="s">
        <v>1340</v>
      </c>
    </row>
    <row r="858" spans="25:27" x14ac:dyDescent="0.35">
      <c r="Y858" s="65" t="s">
        <v>2937</v>
      </c>
      <c r="Z858" s="61" t="s">
        <v>2938</v>
      </c>
      <c r="AA858" s="77" t="s">
        <v>1340</v>
      </c>
    </row>
    <row r="859" spans="25:27" x14ac:dyDescent="0.35">
      <c r="Y859" s="65" t="s">
        <v>2939</v>
      </c>
      <c r="Z859" s="61" t="s">
        <v>2940</v>
      </c>
      <c r="AA859" s="77" t="s">
        <v>3656</v>
      </c>
    </row>
    <row r="860" spans="25:27" x14ac:dyDescent="0.35">
      <c r="Y860" s="66" t="s">
        <v>2941</v>
      </c>
      <c r="Z860" s="63" t="s">
        <v>2942</v>
      </c>
      <c r="AA860" s="77" t="s">
        <v>3656</v>
      </c>
    </row>
    <row r="861" spans="25:27" x14ac:dyDescent="0.35">
      <c r="Y861" s="65" t="s">
        <v>2943</v>
      </c>
      <c r="Z861" s="61" t="s">
        <v>2943</v>
      </c>
      <c r="AA861" s="77" t="s">
        <v>3656</v>
      </c>
    </row>
    <row r="862" spans="25:27" x14ac:dyDescent="0.35">
      <c r="Y862" s="66" t="s">
        <v>2944</v>
      </c>
      <c r="Z862" s="63" t="s">
        <v>2945</v>
      </c>
      <c r="AA862" s="77" t="s">
        <v>1340</v>
      </c>
    </row>
    <row r="863" spans="25:27" x14ac:dyDescent="0.35">
      <c r="Y863" s="66" t="s">
        <v>2946</v>
      </c>
      <c r="Z863" s="63" t="s">
        <v>2947</v>
      </c>
      <c r="AA863" s="77" t="s">
        <v>1340</v>
      </c>
    </row>
    <row r="864" spans="25:27" x14ac:dyDescent="0.35">
      <c r="Y864" s="66" t="s">
        <v>2948</v>
      </c>
      <c r="Z864" s="63" t="s">
        <v>2949</v>
      </c>
      <c r="AA864" s="77" t="s">
        <v>3656</v>
      </c>
    </row>
    <row r="865" spans="25:27" x14ac:dyDescent="0.35">
      <c r="Y865" s="66" t="s">
        <v>2950</v>
      </c>
      <c r="Z865" s="63" t="s">
        <v>2951</v>
      </c>
      <c r="AA865" s="77" t="s">
        <v>3656</v>
      </c>
    </row>
    <row r="866" spans="25:27" x14ac:dyDescent="0.35">
      <c r="Y866" s="65" t="s">
        <v>2952</v>
      </c>
      <c r="Z866" s="61" t="s">
        <v>2952</v>
      </c>
      <c r="AA866" s="77" t="s">
        <v>3656</v>
      </c>
    </row>
    <row r="867" spans="25:27" x14ac:dyDescent="0.35">
      <c r="Y867" s="65" t="s">
        <v>2953</v>
      </c>
      <c r="Z867" s="61" t="s">
        <v>2953</v>
      </c>
      <c r="AA867" s="77" t="s">
        <v>3656</v>
      </c>
    </row>
    <row r="868" spans="25:27" x14ac:dyDescent="0.35">
      <c r="Y868" s="65" t="s">
        <v>3776</v>
      </c>
      <c r="Z868" s="61" t="s">
        <v>3776</v>
      </c>
      <c r="AA868" s="77" t="s">
        <v>3656</v>
      </c>
    </row>
    <row r="869" spans="25:27" x14ac:dyDescent="0.35">
      <c r="Y869" s="65" t="s">
        <v>2954</v>
      </c>
      <c r="Z869" s="61" t="s">
        <v>2955</v>
      </c>
      <c r="AA869" s="77" t="s">
        <v>3656</v>
      </c>
    </row>
    <row r="870" spans="25:27" x14ac:dyDescent="0.35">
      <c r="Y870" s="66" t="s">
        <v>2956</v>
      </c>
      <c r="Z870" s="63" t="s">
        <v>2957</v>
      </c>
      <c r="AA870" s="77" t="s">
        <v>1340</v>
      </c>
    </row>
    <row r="871" spans="25:27" x14ac:dyDescent="0.35">
      <c r="Y871" s="65" t="s">
        <v>2958</v>
      </c>
      <c r="Z871" s="61" t="s">
        <v>2959</v>
      </c>
      <c r="AA871" s="77" t="s">
        <v>3656</v>
      </c>
    </row>
    <row r="872" spans="25:27" x14ac:dyDescent="0.35">
      <c r="Y872" s="66" t="s">
        <v>2960</v>
      </c>
      <c r="Z872" s="63" t="s">
        <v>2961</v>
      </c>
      <c r="AA872" s="77" t="s">
        <v>1340</v>
      </c>
    </row>
    <row r="873" spans="25:27" x14ac:dyDescent="0.35">
      <c r="Y873" s="66" t="s">
        <v>2962</v>
      </c>
      <c r="Z873" s="63" t="s">
        <v>2963</v>
      </c>
      <c r="AA873" s="77" t="s">
        <v>3656</v>
      </c>
    </row>
    <row r="874" spans="25:27" x14ac:dyDescent="0.35">
      <c r="Y874" s="65" t="s">
        <v>2964</v>
      </c>
      <c r="Z874" s="61" t="s">
        <v>2964</v>
      </c>
      <c r="AA874" s="77" t="s">
        <v>3656</v>
      </c>
    </row>
    <row r="875" spans="25:27" x14ac:dyDescent="0.35">
      <c r="Y875" s="66" t="s">
        <v>2965</v>
      </c>
      <c r="Z875" s="63" t="s">
        <v>2966</v>
      </c>
      <c r="AA875" s="77" t="s">
        <v>1340</v>
      </c>
    </row>
    <row r="876" spans="25:27" x14ac:dyDescent="0.35">
      <c r="Y876" s="66" t="s">
        <v>2967</v>
      </c>
      <c r="Z876" s="63" t="s">
        <v>2968</v>
      </c>
      <c r="AA876" s="77" t="s">
        <v>3656</v>
      </c>
    </row>
    <row r="877" spans="25:27" x14ac:dyDescent="0.35">
      <c r="Y877" s="66" t="s">
        <v>3777</v>
      </c>
      <c r="Z877" s="63" t="s">
        <v>3778</v>
      </c>
      <c r="AA877" s="77" t="s">
        <v>3657</v>
      </c>
    </row>
    <row r="878" spans="25:27" x14ac:dyDescent="0.35">
      <c r="Y878" s="65" t="s">
        <v>2969</v>
      </c>
      <c r="Z878" s="61" t="s">
        <v>2970</v>
      </c>
      <c r="AA878" s="77" t="s">
        <v>3656</v>
      </c>
    </row>
    <row r="879" spans="25:27" x14ac:dyDescent="0.35">
      <c r="Y879" s="65" t="s">
        <v>2971</v>
      </c>
      <c r="Z879" s="61" t="s">
        <v>2972</v>
      </c>
      <c r="AA879" s="77" t="s">
        <v>3656</v>
      </c>
    </row>
    <row r="880" spans="25:27" x14ac:dyDescent="0.35">
      <c r="Y880" s="66" t="s">
        <v>2973</v>
      </c>
      <c r="Z880" s="63" t="s">
        <v>2974</v>
      </c>
      <c r="AA880" s="77" t="s">
        <v>3656</v>
      </c>
    </row>
    <row r="881" spans="25:27" x14ac:dyDescent="0.35">
      <c r="Y881" s="65" t="s">
        <v>2976</v>
      </c>
      <c r="Z881" s="61" t="s">
        <v>2975</v>
      </c>
      <c r="AA881" s="77" t="s">
        <v>3656</v>
      </c>
    </row>
    <row r="882" spans="25:27" x14ac:dyDescent="0.35">
      <c r="Y882" s="65" t="s">
        <v>2977</v>
      </c>
      <c r="Z882" s="61" t="s">
        <v>2978</v>
      </c>
      <c r="AA882" s="77" t="s">
        <v>3656</v>
      </c>
    </row>
    <row r="883" spans="25:27" x14ac:dyDescent="0.35">
      <c r="Y883" s="66" t="s">
        <v>2981</v>
      </c>
      <c r="Z883" s="63" t="s">
        <v>2982</v>
      </c>
      <c r="AA883" s="77" t="s">
        <v>3656</v>
      </c>
    </row>
    <row r="884" spans="25:27" x14ac:dyDescent="0.35">
      <c r="Y884" s="66" t="s">
        <v>2983</v>
      </c>
      <c r="Z884" s="63" t="s">
        <v>2984</v>
      </c>
      <c r="AA884" s="77" t="s">
        <v>3656</v>
      </c>
    </row>
    <row r="885" spans="25:27" x14ac:dyDescent="0.35">
      <c r="Y885" s="66" t="s">
        <v>3779</v>
      </c>
      <c r="Z885" s="63" t="s">
        <v>3780</v>
      </c>
      <c r="AA885" s="77" t="s">
        <v>3657</v>
      </c>
    </row>
    <row r="886" spans="25:27" x14ac:dyDescent="0.35">
      <c r="Y886" s="65" t="s">
        <v>3781</v>
      </c>
      <c r="Z886" s="61" t="s">
        <v>3782</v>
      </c>
      <c r="AA886" s="77" t="s">
        <v>3657</v>
      </c>
    </row>
    <row r="887" spans="25:27" x14ac:dyDescent="0.35">
      <c r="Y887" s="65" t="s">
        <v>2985</v>
      </c>
      <c r="Z887" s="61" t="s">
        <v>2986</v>
      </c>
      <c r="AA887" s="77" t="s">
        <v>3656</v>
      </c>
    </row>
    <row r="888" spans="25:27" x14ac:dyDescent="0.35">
      <c r="Y888" s="66" t="s">
        <v>3783</v>
      </c>
      <c r="Z888" s="63" t="s">
        <v>3784</v>
      </c>
      <c r="AA888" s="77" t="s">
        <v>3657</v>
      </c>
    </row>
    <row r="889" spans="25:27" x14ac:dyDescent="0.35">
      <c r="Y889" s="65" t="s">
        <v>3785</v>
      </c>
      <c r="Z889" s="61" t="s">
        <v>3786</v>
      </c>
      <c r="AA889" s="77" t="s">
        <v>3657</v>
      </c>
    </row>
    <row r="890" spans="25:27" x14ac:dyDescent="0.35">
      <c r="Y890" s="66" t="s">
        <v>3787</v>
      </c>
      <c r="Z890" s="63" t="s">
        <v>3788</v>
      </c>
      <c r="AA890" s="77" t="s">
        <v>3657</v>
      </c>
    </row>
    <row r="891" spans="25:27" x14ac:dyDescent="0.35">
      <c r="Y891" s="66" t="s">
        <v>2987</v>
      </c>
      <c r="Z891" s="63" t="s">
        <v>2988</v>
      </c>
      <c r="AA891" s="77" t="s">
        <v>3657</v>
      </c>
    </row>
    <row r="892" spans="25:27" x14ac:dyDescent="0.35">
      <c r="Y892" s="66" t="s">
        <v>3789</v>
      </c>
      <c r="Z892" s="63" t="s">
        <v>3790</v>
      </c>
      <c r="AA892" s="77" t="s">
        <v>3657</v>
      </c>
    </row>
    <row r="893" spans="25:27" x14ac:dyDescent="0.35">
      <c r="Y893" s="65" t="s">
        <v>2989</v>
      </c>
      <c r="Z893" s="61" t="s">
        <v>2990</v>
      </c>
      <c r="AA893" s="77" t="s">
        <v>3656</v>
      </c>
    </row>
    <row r="894" spans="25:27" x14ac:dyDescent="0.35">
      <c r="Y894" s="66" t="s">
        <v>2991</v>
      </c>
      <c r="Z894" s="63" t="s">
        <v>2991</v>
      </c>
      <c r="AA894" s="77" t="s">
        <v>3656</v>
      </c>
    </row>
    <row r="895" spans="25:27" x14ac:dyDescent="0.35">
      <c r="Y895" s="66" t="s">
        <v>2992</v>
      </c>
      <c r="Z895" s="63" t="s">
        <v>2993</v>
      </c>
      <c r="AA895" s="77" t="s">
        <v>3656</v>
      </c>
    </row>
    <row r="896" spans="25:27" x14ac:dyDescent="0.35">
      <c r="Y896" s="65" t="s">
        <v>3791</v>
      </c>
      <c r="Z896" s="61" t="s">
        <v>3792</v>
      </c>
      <c r="AA896" s="77" t="s">
        <v>1361</v>
      </c>
    </row>
    <row r="897" spans="25:27" x14ac:dyDescent="0.35">
      <c r="Y897" s="65" t="s">
        <v>2994</v>
      </c>
      <c r="Z897" s="61" t="s">
        <v>2995</v>
      </c>
      <c r="AA897" s="77" t="s">
        <v>1340</v>
      </c>
    </row>
    <row r="898" spans="25:27" x14ac:dyDescent="0.35">
      <c r="Y898" s="65" t="s">
        <v>2996</v>
      </c>
      <c r="Z898" s="61" t="s">
        <v>2996</v>
      </c>
      <c r="AA898" s="77" t="s">
        <v>3656</v>
      </c>
    </row>
    <row r="899" spans="25:27" x14ac:dyDescent="0.35">
      <c r="Y899" s="65" t="s">
        <v>2997</v>
      </c>
      <c r="Z899" s="61" t="s">
        <v>2998</v>
      </c>
      <c r="AA899" s="77" t="s">
        <v>3656</v>
      </c>
    </row>
    <row r="900" spans="25:27" x14ac:dyDescent="0.35">
      <c r="Y900" s="65" t="s">
        <v>3793</v>
      </c>
      <c r="Z900" s="61" t="s">
        <v>3794</v>
      </c>
      <c r="AA900" s="77" t="s">
        <v>1361</v>
      </c>
    </row>
    <row r="901" spans="25:27" x14ac:dyDescent="0.35">
      <c r="Y901" s="65" t="s">
        <v>2999</v>
      </c>
      <c r="Z901" s="61" t="s">
        <v>3000</v>
      </c>
      <c r="AA901" s="77" t="s">
        <v>1340</v>
      </c>
    </row>
    <row r="902" spans="25:27" x14ac:dyDescent="0.35">
      <c r="Y902" s="66" t="s">
        <v>3001</v>
      </c>
      <c r="Z902" s="63" t="s">
        <v>3001</v>
      </c>
      <c r="AA902" s="77" t="s">
        <v>1340</v>
      </c>
    </row>
    <row r="903" spans="25:27" x14ac:dyDescent="0.35">
      <c r="Y903" s="65" t="s">
        <v>3002</v>
      </c>
      <c r="Z903" s="61" t="s">
        <v>3003</v>
      </c>
      <c r="AA903" s="77" t="s">
        <v>1340</v>
      </c>
    </row>
    <row r="904" spans="25:27" x14ac:dyDescent="0.35">
      <c r="Y904" s="65" t="s">
        <v>3004</v>
      </c>
      <c r="Z904" s="61" t="s">
        <v>3005</v>
      </c>
      <c r="AA904" s="77" t="s">
        <v>1340</v>
      </c>
    </row>
    <row r="905" spans="25:27" x14ac:dyDescent="0.35">
      <c r="Y905" s="66" t="s">
        <v>3006</v>
      </c>
      <c r="Z905" s="63" t="s">
        <v>3007</v>
      </c>
      <c r="AA905" s="77" t="s">
        <v>1340</v>
      </c>
    </row>
    <row r="906" spans="25:27" x14ac:dyDescent="0.35">
      <c r="Y906" s="65" t="s">
        <v>3008</v>
      </c>
      <c r="Z906" s="61" t="s">
        <v>3009</v>
      </c>
      <c r="AA906" s="77" t="s">
        <v>1340</v>
      </c>
    </row>
    <row r="907" spans="25:27" x14ac:dyDescent="0.35">
      <c r="Y907" s="66" t="s">
        <v>3010</v>
      </c>
      <c r="Z907" s="63" t="s">
        <v>3011</v>
      </c>
      <c r="AA907" s="77" t="s">
        <v>3656</v>
      </c>
    </row>
    <row r="908" spans="25:27" x14ac:dyDescent="0.35">
      <c r="Y908" s="65" t="s">
        <v>3012</v>
      </c>
      <c r="Z908" s="61" t="s">
        <v>3013</v>
      </c>
      <c r="AA908" s="77" t="s">
        <v>1340</v>
      </c>
    </row>
    <row r="909" spans="25:27" x14ac:dyDescent="0.35">
      <c r="Y909" s="65" t="s">
        <v>3014</v>
      </c>
      <c r="Z909" s="61" t="s">
        <v>3014</v>
      </c>
      <c r="AA909" s="77" t="s">
        <v>3656</v>
      </c>
    </row>
    <row r="910" spans="25:27" x14ac:dyDescent="0.35">
      <c r="Y910" s="65" t="s">
        <v>3015</v>
      </c>
      <c r="Z910" s="61" t="s">
        <v>3016</v>
      </c>
      <c r="AA910" s="77" t="s">
        <v>3656</v>
      </c>
    </row>
    <row r="911" spans="25:27" x14ac:dyDescent="0.35">
      <c r="Y911" s="66" t="s">
        <v>3017</v>
      </c>
      <c r="Z911" s="63" t="s">
        <v>3018</v>
      </c>
      <c r="AA911" s="77" t="s">
        <v>3656</v>
      </c>
    </row>
    <row r="912" spans="25:27" x14ac:dyDescent="0.35">
      <c r="Y912" s="65" t="s">
        <v>3019</v>
      </c>
      <c r="Z912" s="61" t="s">
        <v>3019</v>
      </c>
      <c r="AA912" s="77" t="s">
        <v>3656</v>
      </c>
    </row>
    <row r="913" spans="25:27" x14ac:dyDescent="0.35">
      <c r="Y913" s="65" t="s">
        <v>3020</v>
      </c>
      <c r="Z913" s="61" t="s">
        <v>3020</v>
      </c>
      <c r="AA913" s="77" t="s">
        <v>1340</v>
      </c>
    </row>
    <row r="914" spans="25:27" x14ac:dyDescent="0.35">
      <c r="Y914" s="66" t="s">
        <v>3021</v>
      </c>
      <c r="Z914" s="63" t="s">
        <v>3022</v>
      </c>
      <c r="AA914" s="77" t="s">
        <v>3656</v>
      </c>
    </row>
    <row r="915" spans="25:27" x14ac:dyDescent="0.35">
      <c r="Y915" s="66" t="s">
        <v>3023</v>
      </c>
      <c r="Z915" s="63" t="s">
        <v>3024</v>
      </c>
      <c r="AA915" s="77" t="s">
        <v>3656</v>
      </c>
    </row>
    <row r="916" spans="25:27" x14ac:dyDescent="0.35">
      <c r="Y916" s="66" t="s">
        <v>3025</v>
      </c>
      <c r="Z916" s="63" t="s">
        <v>3026</v>
      </c>
      <c r="AA916" s="77" t="s">
        <v>3656</v>
      </c>
    </row>
    <row r="917" spans="25:27" x14ac:dyDescent="0.35">
      <c r="Y917" s="66" t="s">
        <v>3795</v>
      </c>
      <c r="Z917" s="63" t="s">
        <v>3796</v>
      </c>
      <c r="AA917" s="77" t="s">
        <v>3656</v>
      </c>
    </row>
    <row r="918" spans="25:27" x14ac:dyDescent="0.35">
      <c r="Y918" s="66" t="s">
        <v>3027</v>
      </c>
      <c r="Z918" s="63" t="s">
        <v>3027</v>
      </c>
      <c r="AA918" s="77" t="s">
        <v>3656</v>
      </c>
    </row>
    <row r="919" spans="25:27" x14ac:dyDescent="0.35">
      <c r="Y919" s="65" t="s">
        <v>3028</v>
      </c>
      <c r="Z919" s="61" t="s">
        <v>3029</v>
      </c>
      <c r="AA919" s="77" t="s">
        <v>3656</v>
      </c>
    </row>
    <row r="920" spans="25:27" x14ac:dyDescent="0.35">
      <c r="Y920" s="66" t="s">
        <v>3030</v>
      </c>
      <c r="Z920" s="63" t="s">
        <v>3031</v>
      </c>
      <c r="AA920" s="77" t="s">
        <v>3656</v>
      </c>
    </row>
    <row r="921" spans="25:27" x14ac:dyDescent="0.35">
      <c r="Y921" s="65" t="s">
        <v>3032</v>
      </c>
      <c r="Z921" s="61" t="s">
        <v>3032</v>
      </c>
      <c r="AA921" s="77" t="s">
        <v>1340</v>
      </c>
    </row>
    <row r="922" spans="25:27" x14ac:dyDescent="0.35">
      <c r="Y922" s="65" t="s">
        <v>3033</v>
      </c>
      <c r="Z922" s="61" t="s">
        <v>3034</v>
      </c>
      <c r="AA922" s="77" t="s">
        <v>3656</v>
      </c>
    </row>
    <row r="923" spans="25:27" x14ac:dyDescent="0.35">
      <c r="Y923" s="65" t="s">
        <v>3035</v>
      </c>
      <c r="Z923" s="61" t="s">
        <v>3036</v>
      </c>
      <c r="AA923" s="77" t="s">
        <v>3656</v>
      </c>
    </row>
    <row r="924" spans="25:27" x14ac:dyDescent="0.35">
      <c r="Y924" s="66" t="s">
        <v>3037</v>
      </c>
      <c r="Z924" s="63" t="s">
        <v>3038</v>
      </c>
      <c r="AA924" s="77" t="s">
        <v>3657</v>
      </c>
    </row>
    <row r="925" spans="25:27" x14ac:dyDescent="0.35">
      <c r="Y925" s="65" t="s">
        <v>3039</v>
      </c>
      <c r="Z925" s="61" t="s">
        <v>3040</v>
      </c>
      <c r="AA925" s="77" t="s">
        <v>3656</v>
      </c>
    </row>
    <row r="926" spans="25:27" x14ac:dyDescent="0.35">
      <c r="Y926" s="66" t="s">
        <v>3041</v>
      </c>
      <c r="Z926" s="63" t="s">
        <v>3042</v>
      </c>
      <c r="AA926" s="77" t="s">
        <v>3656</v>
      </c>
    </row>
    <row r="927" spans="25:27" x14ac:dyDescent="0.35">
      <c r="Y927" s="66" t="s">
        <v>3043</v>
      </c>
      <c r="Z927" s="63" t="s">
        <v>3044</v>
      </c>
      <c r="AA927" s="77" t="s">
        <v>1340</v>
      </c>
    </row>
    <row r="928" spans="25:27" x14ac:dyDescent="0.35">
      <c r="Y928" s="65" t="s">
        <v>3045</v>
      </c>
      <c r="Z928" s="61" t="s">
        <v>3046</v>
      </c>
      <c r="AA928" s="77" t="s">
        <v>1340</v>
      </c>
    </row>
    <row r="929" spans="25:27" x14ac:dyDescent="0.35">
      <c r="Y929" s="65" t="s">
        <v>3047</v>
      </c>
      <c r="Z929" s="61" t="s">
        <v>3048</v>
      </c>
      <c r="AA929" s="77" t="s">
        <v>1340</v>
      </c>
    </row>
    <row r="930" spans="25:27" x14ac:dyDescent="0.35">
      <c r="Y930" s="65" t="s">
        <v>3049</v>
      </c>
      <c r="Z930" s="61" t="s">
        <v>3050</v>
      </c>
      <c r="AA930" s="77" t="s">
        <v>3656</v>
      </c>
    </row>
    <row r="931" spans="25:27" x14ac:dyDescent="0.35">
      <c r="Y931" s="66" t="s">
        <v>3051</v>
      </c>
      <c r="Z931" s="63" t="s">
        <v>3052</v>
      </c>
      <c r="AA931" s="77" t="s">
        <v>3656</v>
      </c>
    </row>
    <row r="932" spans="25:27" x14ac:dyDescent="0.35">
      <c r="Y932" s="65" t="s">
        <v>3053</v>
      </c>
      <c r="Z932" s="61" t="s">
        <v>3054</v>
      </c>
      <c r="AA932" s="77" t="s">
        <v>3656</v>
      </c>
    </row>
    <row r="933" spans="25:27" x14ac:dyDescent="0.35">
      <c r="Y933" s="66" t="s">
        <v>3055</v>
      </c>
      <c r="Z933" s="63" t="s">
        <v>3055</v>
      </c>
      <c r="AA933" s="77" t="s">
        <v>3656</v>
      </c>
    </row>
    <row r="934" spans="25:27" x14ac:dyDescent="0.35">
      <c r="Y934" s="66" t="s">
        <v>3056</v>
      </c>
      <c r="Z934" s="63" t="s">
        <v>3057</v>
      </c>
      <c r="AA934" s="77" t="s">
        <v>3656</v>
      </c>
    </row>
    <row r="935" spans="25:27" x14ac:dyDescent="0.35">
      <c r="Y935" s="66" t="s">
        <v>3058</v>
      </c>
      <c r="Z935" s="63" t="s">
        <v>3059</v>
      </c>
      <c r="AA935" s="77" t="s">
        <v>3656</v>
      </c>
    </row>
    <row r="936" spans="25:27" x14ac:dyDescent="0.35">
      <c r="Y936" s="65" t="s">
        <v>3060</v>
      </c>
      <c r="Z936" s="61" t="s">
        <v>3061</v>
      </c>
      <c r="AA936" s="77" t="s">
        <v>3656</v>
      </c>
    </row>
    <row r="937" spans="25:27" x14ac:dyDescent="0.35">
      <c r="Y937" s="66" t="s">
        <v>3062</v>
      </c>
      <c r="Z937" s="63" t="s">
        <v>3063</v>
      </c>
      <c r="AA937" s="77" t="s">
        <v>3656</v>
      </c>
    </row>
    <row r="938" spans="25:27" x14ac:dyDescent="0.35">
      <c r="Y938" s="66" t="s">
        <v>3064</v>
      </c>
      <c r="Z938" s="63" t="s">
        <v>3065</v>
      </c>
      <c r="AA938" s="77" t="s">
        <v>3656</v>
      </c>
    </row>
    <row r="939" spans="25:27" x14ac:dyDescent="0.35">
      <c r="Y939" s="65" t="s">
        <v>3066</v>
      </c>
      <c r="Z939" s="61" t="s">
        <v>3067</v>
      </c>
      <c r="AA939" s="77" t="s">
        <v>3656</v>
      </c>
    </row>
    <row r="940" spans="25:27" x14ac:dyDescent="0.35">
      <c r="Y940" s="66" t="s">
        <v>3068</v>
      </c>
      <c r="Z940" s="63" t="s">
        <v>3069</v>
      </c>
      <c r="AA940" s="77" t="s">
        <v>3656</v>
      </c>
    </row>
    <row r="941" spans="25:27" x14ac:dyDescent="0.35">
      <c r="Y941" s="66" t="s">
        <v>3070</v>
      </c>
      <c r="Z941" s="63" t="s">
        <v>3069</v>
      </c>
      <c r="AA941" s="77" t="s">
        <v>3656</v>
      </c>
    </row>
    <row r="942" spans="25:27" x14ac:dyDescent="0.35">
      <c r="Y942" s="66" t="s">
        <v>3071</v>
      </c>
      <c r="Z942" s="63" t="s">
        <v>3072</v>
      </c>
      <c r="AA942" s="77" t="s">
        <v>3656</v>
      </c>
    </row>
    <row r="943" spans="25:27" x14ac:dyDescent="0.35">
      <c r="Y943" s="65" t="s">
        <v>3073</v>
      </c>
      <c r="Z943" s="61" t="s">
        <v>3074</v>
      </c>
      <c r="AA943" s="77" t="s">
        <v>3656</v>
      </c>
    </row>
    <row r="944" spans="25:27" x14ac:dyDescent="0.35">
      <c r="Y944" s="66" t="s">
        <v>3075</v>
      </c>
      <c r="Z944" s="63" t="s">
        <v>3076</v>
      </c>
      <c r="AA944" s="77" t="s">
        <v>3656</v>
      </c>
    </row>
    <row r="945" spans="25:27" x14ac:dyDescent="0.35">
      <c r="Y945" s="65" t="s">
        <v>3077</v>
      </c>
      <c r="Z945" s="61" t="s">
        <v>3078</v>
      </c>
      <c r="AA945" s="77" t="s">
        <v>1340</v>
      </c>
    </row>
    <row r="946" spans="25:27" x14ac:dyDescent="0.35">
      <c r="Y946" s="65" t="s">
        <v>3079</v>
      </c>
      <c r="Z946" s="61" t="s">
        <v>3080</v>
      </c>
      <c r="AA946" s="77" t="s">
        <v>3656</v>
      </c>
    </row>
    <row r="947" spans="25:27" x14ac:dyDescent="0.35">
      <c r="Y947" s="66" t="s">
        <v>3797</v>
      </c>
      <c r="Z947" s="63" t="s">
        <v>3798</v>
      </c>
      <c r="AA947" s="77" t="s">
        <v>3656</v>
      </c>
    </row>
    <row r="948" spans="25:27" x14ac:dyDescent="0.35">
      <c r="Y948" s="66" t="s">
        <v>3081</v>
      </c>
      <c r="Z948" s="63" t="s">
        <v>3082</v>
      </c>
      <c r="AA948" s="77" t="s">
        <v>3656</v>
      </c>
    </row>
    <row r="949" spans="25:27" x14ac:dyDescent="0.35">
      <c r="Y949" s="65" t="s">
        <v>3083</v>
      </c>
      <c r="Z949" s="61" t="s">
        <v>3084</v>
      </c>
      <c r="AA949" s="77" t="s">
        <v>3656</v>
      </c>
    </row>
    <row r="950" spans="25:27" x14ac:dyDescent="0.35">
      <c r="Y950" s="65" t="s">
        <v>3085</v>
      </c>
      <c r="Z950" s="61" t="s">
        <v>3086</v>
      </c>
      <c r="AA950" s="77" t="s">
        <v>3656</v>
      </c>
    </row>
    <row r="951" spans="25:27" x14ac:dyDescent="0.35">
      <c r="Y951" s="65" t="s">
        <v>3087</v>
      </c>
      <c r="Z951" s="61" t="s">
        <v>3088</v>
      </c>
      <c r="AA951" s="77" t="s">
        <v>3656</v>
      </c>
    </row>
    <row r="952" spans="25:27" x14ac:dyDescent="0.35">
      <c r="Y952" s="65" t="s">
        <v>3089</v>
      </c>
      <c r="Z952" s="61" t="s">
        <v>3090</v>
      </c>
      <c r="AA952" s="77" t="s">
        <v>3656</v>
      </c>
    </row>
    <row r="953" spans="25:27" x14ac:dyDescent="0.35">
      <c r="Y953" s="65" t="s">
        <v>3091</v>
      </c>
      <c r="Z953" s="61" t="s">
        <v>3092</v>
      </c>
      <c r="AA953" s="77" t="s">
        <v>3656</v>
      </c>
    </row>
    <row r="954" spans="25:27" x14ac:dyDescent="0.35">
      <c r="Y954" s="65" t="s">
        <v>3093</v>
      </c>
      <c r="Z954" s="61" t="s">
        <v>3093</v>
      </c>
      <c r="AA954" s="77" t="s">
        <v>3656</v>
      </c>
    </row>
    <row r="955" spans="25:27" x14ac:dyDescent="0.35">
      <c r="Y955" s="66" t="s">
        <v>3094</v>
      </c>
      <c r="Z955" s="63" t="s">
        <v>3095</v>
      </c>
      <c r="AA955" s="77" t="s">
        <v>1340</v>
      </c>
    </row>
    <row r="956" spans="25:27" x14ac:dyDescent="0.35">
      <c r="Y956" s="65" t="s">
        <v>3096</v>
      </c>
      <c r="Z956" s="61" t="s">
        <v>3096</v>
      </c>
      <c r="AA956" s="77" t="s">
        <v>3656</v>
      </c>
    </row>
    <row r="957" spans="25:27" x14ac:dyDescent="0.35">
      <c r="Y957" s="65" t="s">
        <v>3799</v>
      </c>
      <c r="Z957" s="61" t="s">
        <v>3800</v>
      </c>
      <c r="AA957" s="77" t="s">
        <v>1361</v>
      </c>
    </row>
    <row r="958" spans="25:27" x14ac:dyDescent="0.35">
      <c r="Y958" s="66" t="s">
        <v>3097</v>
      </c>
      <c r="Z958" s="63" t="s">
        <v>3097</v>
      </c>
      <c r="AA958" s="77" t="s">
        <v>3656</v>
      </c>
    </row>
    <row r="959" spans="25:27" x14ac:dyDescent="0.35">
      <c r="Y959" s="65" t="s">
        <v>3098</v>
      </c>
      <c r="Z959" s="61" t="s">
        <v>3099</v>
      </c>
      <c r="AA959" s="77" t="s">
        <v>3657</v>
      </c>
    </row>
    <row r="960" spans="25:27" x14ac:dyDescent="0.35">
      <c r="Y960" s="66" t="s">
        <v>3801</v>
      </c>
      <c r="Z960" s="63" t="s">
        <v>3802</v>
      </c>
      <c r="AA960" s="77" t="s">
        <v>3657</v>
      </c>
    </row>
    <row r="961" spans="25:27" x14ac:dyDescent="0.35">
      <c r="Y961" s="66" t="s">
        <v>3100</v>
      </c>
      <c r="Z961" s="63" t="s">
        <v>3101</v>
      </c>
      <c r="AA961" s="77" t="s">
        <v>3656</v>
      </c>
    </row>
    <row r="962" spans="25:27" x14ac:dyDescent="0.35">
      <c r="Y962" s="65" t="s">
        <v>3102</v>
      </c>
      <c r="Z962" s="61" t="s">
        <v>3103</v>
      </c>
      <c r="AA962" s="77" t="s">
        <v>1340</v>
      </c>
    </row>
    <row r="963" spans="25:27" x14ac:dyDescent="0.35">
      <c r="Y963" s="65" t="s">
        <v>3104</v>
      </c>
      <c r="Z963" s="61" t="s">
        <v>3105</v>
      </c>
      <c r="AA963" s="77" t="s">
        <v>3656</v>
      </c>
    </row>
    <row r="964" spans="25:27" x14ac:dyDescent="0.35">
      <c r="Y964" s="66" t="s">
        <v>3106</v>
      </c>
      <c r="Z964" s="63" t="s">
        <v>3107</v>
      </c>
      <c r="AA964" s="77" t="s">
        <v>3656</v>
      </c>
    </row>
    <row r="965" spans="25:27" x14ac:dyDescent="0.35">
      <c r="Y965" s="65" t="s">
        <v>3803</v>
      </c>
      <c r="Z965" s="61" t="s">
        <v>3804</v>
      </c>
      <c r="AA965" s="77" t="s">
        <v>1361</v>
      </c>
    </row>
    <row r="966" spans="25:27" x14ac:dyDescent="0.35">
      <c r="Y966" s="65" t="s">
        <v>3108</v>
      </c>
      <c r="Z966" s="61" t="s">
        <v>3109</v>
      </c>
      <c r="AA966" s="77" t="s">
        <v>3656</v>
      </c>
    </row>
    <row r="967" spans="25:27" x14ac:dyDescent="0.35">
      <c r="Y967" s="65" t="s">
        <v>3110</v>
      </c>
      <c r="Z967" s="61" t="s">
        <v>3111</v>
      </c>
      <c r="AA967" s="77" t="s">
        <v>3656</v>
      </c>
    </row>
    <row r="968" spans="25:27" x14ac:dyDescent="0.35">
      <c r="Y968" s="66" t="s">
        <v>3805</v>
      </c>
      <c r="Z968" s="63" t="s">
        <v>3805</v>
      </c>
      <c r="AA968" s="77" t="s">
        <v>1361</v>
      </c>
    </row>
    <row r="969" spans="25:27" x14ac:dyDescent="0.35">
      <c r="Y969" s="65" t="s">
        <v>3112</v>
      </c>
      <c r="Z969" s="61" t="s">
        <v>3113</v>
      </c>
      <c r="AA969" s="77" t="s">
        <v>1340</v>
      </c>
    </row>
    <row r="970" spans="25:27" x14ac:dyDescent="0.35">
      <c r="Y970" s="65" t="s">
        <v>3114</v>
      </c>
      <c r="Z970" s="61" t="s">
        <v>3115</v>
      </c>
      <c r="AA970" s="77" t="s">
        <v>3656</v>
      </c>
    </row>
    <row r="971" spans="25:27" x14ac:dyDescent="0.35">
      <c r="Y971" s="65" t="s">
        <v>3116</v>
      </c>
      <c r="Z971" s="61" t="s">
        <v>3117</v>
      </c>
      <c r="AA971" s="77" t="s">
        <v>3656</v>
      </c>
    </row>
    <row r="972" spans="25:27" x14ac:dyDescent="0.35">
      <c r="Y972" s="65" t="s">
        <v>3118</v>
      </c>
      <c r="Z972" s="61" t="s">
        <v>3119</v>
      </c>
      <c r="AA972" s="77" t="s">
        <v>3656</v>
      </c>
    </row>
    <row r="973" spans="25:27" x14ac:dyDescent="0.35">
      <c r="Y973" s="65" t="s">
        <v>3120</v>
      </c>
      <c r="Z973" s="61" t="s">
        <v>3121</v>
      </c>
      <c r="AA973" s="77" t="s">
        <v>3656</v>
      </c>
    </row>
    <row r="974" spans="25:27" x14ac:dyDescent="0.35">
      <c r="Y974" s="65" t="s">
        <v>3806</v>
      </c>
      <c r="Z974" s="61" t="s">
        <v>3806</v>
      </c>
      <c r="AA974" s="77" t="s">
        <v>3657</v>
      </c>
    </row>
    <row r="975" spans="25:27" x14ac:dyDescent="0.35">
      <c r="Y975" s="66" t="s">
        <v>3807</v>
      </c>
      <c r="Z975" s="63" t="s">
        <v>3808</v>
      </c>
      <c r="AA975" s="77" t="s">
        <v>1361</v>
      </c>
    </row>
    <row r="976" spans="25:27" x14ac:dyDescent="0.35">
      <c r="Y976" s="66" t="s">
        <v>3122</v>
      </c>
      <c r="Z976" s="63" t="s">
        <v>3123</v>
      </c>
      <c r="AA976" s="77" t="s">
        <v>1340</v>
      </c>
    </row>
    <row r="977" spans="25:27" x14ac:dyDescent="0.35">
      <c r="Y977" s="66" t="s">
        <v>3124</v>
      </c>
      <c r="Z977" s="63" t="s">
        <v>3125</v>
      </c>
      <c r="AA977" s="77" t="s">
        <v>3656</v>
      </c>
    </row>
    <row r="978" spans="25:27" x14ac:dyDescent="0.35">
      <c r="Y978" s="66" t="s">
        <v>3126</v>
      </c>
      <c r="Z978" s="63" t="s">
        <v>3127</v>
      </c>
      <c r="AA978" s="77" t="s">
        <v>3656</v>
      </c>
    </row>
    <row r="979" spans="25:27" x14ac:dyDescent="0.35">
      <c r="Y979" s="65" t="s">
        <v>3128</v>
      </c>
      <c r="Z979" s="61" t="s">
        <v>3129</v>
      </c>
      <c r="AA979" s="77" t="s">
        <v>1340</v>
      </c>
    </row>
    <row r="980" spans="25:27" x14ac:dyDescent="0.35">
      <c r="Y980" s="66" t="s">
        <v>3130</v>
      </c>
      <c r="Z980" s="63" t="s">
        <v>3130</v>
      </c>
      <c r="AA980" s="77" t="s">
        <v>3656</v>
      </c>
    </row>
    <row r="981" spans="25:27" x14ac:dyDescent="0.35">
      <c r="Y981" s="65" t="s">
        <v>3131</v>
      </c>
      <c r="Z981" s="61" t="s">
        <v>3132</v>
      </c>
      <c r="AA981" s="77" t="s">
        <v>3656</v>
      </c>
    </row>
    <row r="982" spans="25:27" x14ac:dyDescent="0.35">
      <c r="Y982" s="65" t="s">
        <v>3133</v>
      </c>
      <c r="Z982" s="61" t="s">
        <v>3133</v>
      </c>
      <c r="AA982" s="77" t="s">
        <v>3656</v>
      </c>
    </row>
    <row r="983" spans="25:27" x14ac:dyDescent="0.35">
      <c r="Y983" s="65" t="s">
        <v>3134</v>
      </c>
      <c r="Z983" s="61" t="s">
        <v>3135</v>
      </c>
      <c r="AA983" s="77" t="s">
        <v>3656</v>
      </c>
    </row>
    <row r="984" spans="25:27" x14ac:dyDescent="0.35">
      <c r="Y984" s="65" t="s">
        <v>3136</v>
      </c>
      <c r="Z984" s="61" t="s">
        <v>3137</v>
      </c>
      <c r="AA984" s="77" t="s">
        <v>3656</v>
      </c>
    </row>
    <row r="985" spans="25:27" x14ac:dyDescent="0.35">
      <c r="Y985" s="66" t="s">
        <v>3138</v>
      </c>
      <c r="Z985" s="63" t="s">
        <v>3139</v>
      </c>
      <c r="AA985" s="77" t="s">
        <v>1340</v>
      </c>
    </row>
    <row r="986" spans="25:27" x14ac:dyDescent="0.35">
      <c r="Y986" s="65" t="s">
        <v>3141</v>
      </c>
      <c r="Z986" s="61" t="s">
        <v>3142</v>
      </c>
      <c r="AA986" s="77" t="s">
        <v>3656</v>
      </c>
    </row>
    <row r="987" spans="25:27" x14ac:dyDescent="0.35">
      <c r="Y987" s="66" t="s">
        <v>3143</v>
      </c>
      <c r="Z987" s="63" t="s">
        <v>3144</v>
      </c>
      <c r="AA987" s="77" t="s">
        <v>3656</v>
      </c>
    </row>
    <row r="988" spans="25:27" x14ac:dyDescent="0.35">
      <c r="Y988" s="66" t="s">
        <v>3145</v>
      </c>
      <c r="Z988" s="63" t="s">
        <v>3145</v>
      </c>
      <c r="AA988" s="77" t="s">
        <v>3656</v>
      </c>
    </row>
    <row r="989" spans="25:27" x14ac:dyDescent="0.35">
      <c r="Y989" s="66" t="s">
        <v>3146</v>
      </c>
      <c r="Z989" s="63" t="s">
        <v>3147</v>
      </c>
      <c r="AA989" s="77" t="s">
        <v>3656</v>
      </c>
    </row>
    <row r="990" spans="25:27" x14ac:dyDescent="0.35">
      <c r="Y990" s="66" t="s">
        <v>3148</v>
      </c>
      <c r="Z990" s="63" t="s">
        <v>3149</v>
      </c>
      <c r="AA990" s="77" t="s">
        <v>1340</v>
      </c>
    </row>
    <row r="991" spans="25:27" x14ac:dyDescent="0.35">
      <c r="Y991" s="65" t="s">
        <v>3150</v>
      </c>
      <c r="Z991" s="61" t="s">
        <v>3151</v>
      </c>
      <c r="AA991" s="77" t="s">
        <v>3656</v>
      </c>
    </row>
    <row r="992" spans="25:27" x14ac:dyDescent="0.35">
      <c r="Y992" s="66" t="s">
        <v>3152</v>
      </c>
      <c r="Z992" s="63" t="s">
        <v>3153</v>
      </c>
      <c r="AA992" s="77" t="s">
        <v>3656</v>
      </c>
    </row>
    <row r="993" spans="25:27" x14ac:dyDescent="0.35">
      <c r="Y993" s="66" t="s">
        <v>3154</v>
      </c>
      <c r="Z993" s="63" t="s">
        <v>3155</v>
      </c>
      <c r="AA993" s="77" t="s">
        <v>3656</v>
      </c>
    </row>
    <row r="994" spans="25:27" x14ac:dyDescent="0.35">
      <c r="Y994" s="65" t="s">
        <v>3156</v>
      </c>
      <c r="Z994" s="61" t="s">
        <v>3157</v>
      </c>
      <c r="AA994" s="77" t="s">
        <v>3656</v>
      </c>
    </row>
    <row r="995" spans="25:27" x14ac:dyDescent="0.35">
      <c r="Y995" s="66" t="s">
        <v>3158</v>
      </c>
      <c r="Z995" s="63" t="s">
        <v>3158</v>
      </c>
      <c r="AA995" s="77" t="s">
        <v>3656</v>
      </c>
    </row>
    <row r="996" spans="25:27" x14ac:dyDescent="0.35">
      <c r="Y996" s="66" t="s">
        <v>3159</v>
      </c>
      <c r="Z996" s="63" t="s">
        <v>3159</v>
      </c>
      <c r="AA996" s="77" t="s">
        <v>3656</v>
      </c>
    </row>
    <row r="997" spans="25:27" x14ac:dyDescent="0.35">
      <c r="Y997" s="66" t="s">
        <v>3162</v>
      </c>
      <c r="Z997" s="63" t="s">
        <v>3163</v>
      </c>
      <c r="AA997" s="77" t="s">
        <v>3656</v>
      </c>
    </row>
    <row r="998" spans="25:27" x14ac:dyDescent="0.35">
      <c r="Y998" s="66" t="s">
        <v>3164</v>
      </c>
      <c r="Z998" s="63" t="s">
        <v>3165</v>
      </c>
      <c r="AA998" s="77" t="s">
        <v>1340</v>
      </c>
    </row>
    <row r="999" spans="25:27" x14ac:dyDescent="0.35">
      <c r="Y999" s="66" t="s">
        <v>3166</v>
      </c>
      <c r="Z999" s="63" t="s">
        <v>3167</v>
      </c>
      <c r="AA999" s="77" t="s">
        <v>3656</v>
      </c>
    </row>
    <row r="1000" spans="25:27" x14ac:dyDescent="0.35">
      <c r="Y1000" s="65" t="s">
        <v>3168</v>
      </c>
      <c r="Z1000" s="61" t="s">
        <v>3168</v>
      </c>
      <c r="AA1000" s="77" t="s">
        <v>3656</v>
      </c>
    </row>
    <row r="1001" spans="25:27" x14ac:dyDescent="0.35">
      <c r="Y1001" s="66" t="s">
        <v>3169</v>
      </c>
      <c r="Z1001" s="63" t="s">
        <v>3170</v>
      </c>
      <c r="AA1001" s="77" t="s">
        <v>3656</v>
      </c>
    </row>
    <row r="1002" spans="25:27" x14ac:dyDescent="0.35">
      <c r="Y1002" s="65" t="s">
        <v>3171</v>
      </c>
      <c r="Z1002" s="61" t="s">
        <v>3172</v>
      </c>
      <c r="AA1002" s="77" t="s">
        <v>3656</v>
      </c>
    </row>
    <row r="1003" spans="25:27" x14ac:dyDescent="0.35">
      <c r="Y1003" s="65" t="s">
        <v>3173</v>
      </c>
      <c r="Z1003" s="61" t="s">
        <v>3173</v>
      </c>
      <c r="AA1003" s="77" t="s">
        <v>1340</v>
      </c>
    </row>
    <row r="1004" spans="25:27" x14ac:dyDescent="0.35">
      <c r="Y1004" s="66" t="s">
        <v>3174</v>
      </c>
      <c r="Z1004" s="63" t="s">
        <v>3175</v>
      </c>
      <c r="AA1004" s="77" t="s">
        <v>3656</v>
      </c>
    </row>
    <row r="1005" spans="25:27" x14ac:dyDescent="0.35">
      <c r="Y1005" s="65" t="s">
        <v>3176</v>
      </c>
      <c r="Z1005" s="61" t="s">
        <v>3176</v>
      </c>
      <c r="AA1005" s="77" t="s">
        <v>3656</v>
      </c>
    </row>
    <row r="1006" spans="25:27" x14ac:dyDescent="0.35">
      <c r="Y1006" s="65" t="s">
        <v>3177</v>
      </c>
      <c r="Z1006" s="61" t="s">
        <v>3178</v>
      </c>
      <c r="AA1006" s="77" t="s">
        <v>3656</v>
      </c>
    </row>
    <row r="1007" spans="25:27" x14ac:dyDescent="0.35">
      <c r="Y1007" s="65" t="s">
        <v>3179</v>
      </c>
      <c r="Z1007" s="61" t="s">
        <v>3180</v>
      </c>
      <c r="AA1007" s="77" t="s">
        <v>3656</v>
      </c>
    </row>
    <row r="1008" spans="25:27" x14ac:dyDescent="0.35">
      <c r="Y1008" s="66" t="s">
        <v>3181</v>
      </c>
      <c r="Z1008" s="63" t="s">
        <v>3182</v>
      </c>
      <c r="AA1008" s="77" t="s">
        <v>3656</v>
      </c>
    </row>
    <row r="1009" spans="25:27" x14ac:dyDescent="0.35">
      <c r="Y1009" s="65" t="s">
        <v>3183</v>
      </c>
      <c r="Z1009" s="61" t="s">
        <v>3184</v>
      </c>
      <c r="AA1009" s="77" t="s">
        <v>3656</v>
      </c>
    </row>
    <row r="1010" spans="25:27" x14ac:dyDescent="0.35">
      <c r="Y1010" s="66" t="s">
        <v>3185</v>
      </c>
      <c r="Z1010" s="63" t="s">
        <v>3186</v>
      </c>
      <c r="AA1010" s="77" t="s">
        <v>3656</v>
      </c>
    </row>
    <row r="1011" spans="25:27" x14ac:dyDescent="0.35">
      <c r="Y1011" s="65" t="s">
        <v>3187</v>
      </c>
      <c r="Z1011" s="61" t="s">
        <v>3188</v>
      </c>
      <c r="AA1011" s="77" t="s">
        <v>1340</v>
      </c>
    </row>
    <row r="1012" spans="25:27" x14ac:dyDescent="0.35">
      <c r="Y1012" s="65" t="s">
        <v>3189</v>
      </c>
      <c r="Z1012" s="61" t="s">
        <v>3190</v>
      </c>
      <c r="AA1012" s="77" t="s">
        <v>3656</v>
      </c>
    </row>
    <row r="1013" spans="25:27" x14ac:dyDescent="0.35">
      <c r="Y1013" s="65" t="s">
        <v>3191</v>
      </c>
      <c r="Z1013" s="61" t="s">
        <v>3191</v>
      </c>
      <c r="AA1013" s="77" t="s">
        <v>3656</v>
      </c>
    </row>
    <row r="1014" spans="25:27" x14ac:dyDescent="0.35">
      <c r="Y1014" s="66" t="s">
        <v>3809</v>
      </c>
      <c r="Z1014" s="63" t="s">
        <v>3810</v>
      </c>
      <c r="AA1014" s="77" t="s">
        <v>3656</v>
      </c>
    </row>
    <row r="1015" spans="25:27" x14ac:dyDescent="0.35">
      <c r="Y1015" s="66" t="s">
        <v>3192</v>
      </c>
      <c r="Z1015" s="63" t="s">
        <v>3193</v>
      </c>
      <c r="AA1015" s="77" t="s">
        <v>3656</v>
      </c>
    </row>
    <row r="1016" spans="25:27" x14ac:dyDescent="0.35">
      <c r="Y1016" s="66" t="s">
        <v>3194</v>
      </c>
      <c r="Z1016" s="63" t="s">
        <v>3195</v>
      </c>
      <c r="AA1016" s="77" t="s">
        <v>3656</v>
      </c>
    </row>
    <row r="1017" spans="25:27" x14ac:dyDescent="0.35">
      <c r="Y1017" s="66" t="s">
        <v>3196</v>
      </c>
      <c r="Z1017" s="63" t="s">
        <v>3197</v>
      </c>
      <c r="AA1017" s="77" t="s">
        <v>3656</v>
      </c>
    </row>
    <row r="1018" spans="25:27" x14ac:dyDescent="0.35">
      <c r="Y1018" s="65" t="s">
        <v>3198</v>
      </c>
      <c r="Z1018" s="61" t="s">
        <v>3199</v>
      </c>
      <c r="AA1018" s="77" t="s">
        <v>1340</v>
      </c>
    </row>
    <row r="1019" spans="25:27" x14ac:dyDescent="0.35">
      <c r="Y1019" s="65" t="s">
        <v>3200</v>
      </c>
      <c r="Z1019" s="61" t="s">
        <v>3201</v>
      </c>
      <c r="AA1019" s="77" t="s">
        <v>3656</v>
      </c>
    </row>
    <row r="1020" spans="25:27" x14ac:dyDescent="0.35">
      <c r="Y1020" s="66" t="s">
        <v>3202</v>
      </c>
      <c r="Z1020" s="63" t="s">
        <v>3202</v>
      </c>
      <c r="AA1020" s="77" t="s">
        <v>3656</v>
      </c>
    </row>
    <row r="1021" spans="25:27" x14ac:dyDescent="0.35">
      <c r="Y1021" s="66" t="s">
        <v>3203</v>
      </c>
      <c r="Z1021" s="63" t="s">
        <v>3203</v>
      </c>
      <c r="AA1021" s="77" t="s">
        <v>1340</v>
      </c>
    </row>
    <row r="1022" spans="25:27" x14ac:dyDescent="0.35">
      <c r="Y1022" s="66" t="s">
        <v>3204</v>
      </c>
      <c r="Z1022" s="63" t="s">
        <v>3204</v>
      </c>
      <c r="AA1022" s="77" t="s">
        <v>3656</v>
      </c>
    </row>
    <row r="1023" spans="25:27" x14ac:dyDescent="0.35">
      <c r="Y1023" s="65" t="s">
        <v>3205</v>
      </c>
      <c r="Z1023" s="61" t="s">
        <v>3206</v>
      </c>
      <c r="AA1023" s="77" t="s">
        <v>1340</v>
      </c>
    </row>
    <row r="1024" spans="25:27" x14ac:dyDescent="0.35">
      <c r="Y1024" s="66" t="s">
        <v>3207</v>
      </c>
      <c r="Z1024" s="63" t="s">
        <v>3208</v>
      </c>
      <c r="AA1024" s="77" t="s">
        <v>1340</v>
      </c>
    </row>
    <row r="1025" spans="25:27" x14ac:dyDescent="0.35">
      <c r="Y1025" s="65" t="s">
        <v>3811</v>
      </c>
      <c r="Z1025" s="61" t="s">
        <v>3812</v>
      </c>
      <c r="AA1025" s="77" t="s">
        <v>3656</v>
      </c>
    </row>
    <row r="1026" spans="25:27" x14ac:dyDescent="0.35">
      <c r="Y1026" s="66" t="s">
        <v>3209</v>
      </c>
      <c r="Z1026" s="63" t="s">
        <v>3210</v>
      </c>
      <c r="AA1026" s="77" t="s">
        <v>3656</v>
      </c>
    </row>
    <row r="1027" spans="25:27" x14ac:dyDescent="0.35">
      <c r="Y1027" s="65" t="s">
        <v>3211</v>
      </c>
      <c r="Z1027" s="61" t="s">
        <v>3212</v>
      </c>
      <c r="AA1027" s="77" t="s">
        <v>3656</v>
      </c>
    </row>
    <row r="1028" spans="25:27" x14ac:dyDescent="0.35">
      <c r="Y1028" s="65" t="s">
        <v>3213</v>
      </c>
      <c r="Z1028" s="61" t="s">
        <v>3214</v>
      </c>
      <c r="AA1028" s="77" t="s">
        <v>3656</v>
      </c>
    </row>
    <row r="1029" spans="25:27" x14ac:dyDescent="0.35">
      <c r="Y1029" s="65" t="s">
        <v>3215</v>
      </c>
      <c r="Z1029" s="61" t="s">
        <v>3216</v>
      </c>
      <c r="AA1029" s="77" t="s">
        <v>3656</v>
      </c>
    </row>
    <row r="1030" spans="25:27" x14ac:dyDescent="0.35">
      <c r="Y1030" s="65" t="s">
        <v>3217</v>
      </c>
      <c r="Z1030" s="61" t="s">
        <v>3218</v>
      </c>
      <c r="AA1030" s="77" t="s">
        <v>1340</v>
      </c>
    </row>
    <row r="1031" spans="25:27" x14ac:dyDescent="0.35">
      <c r="Y1031" s="66" t="s">
        <v>3219</v>
      </c>
      <c r="Z1031" s="63" t="s">
        <v>3220</v>
      </c>
      <c r="AA1031" s="77" t="s">
        <v>3656</v>
      </c>
    </row>
    <row r="1032" spans="25:27" x14ac:dyDescent="0.35">
      <c r="Y1032" s="66" t="s">
        <v>3221</v>
      </c>
      <c r="Z1032" s="63" t="s">
        <v>3222</v>
      </c>
      <c r="AA1032" s="77" t="s">
        <v>1340</v>
      </c>
    </row>
    <row r="1033" spans="25:27" x14ac:dyDescent="0.35">
      <c r="Y1033" s="66" t="s">
        <v>3223</v>
      </c>
      <c r="Z1033" s="63" t="s">
        <v>3224</v>
      </c>
      <c r="AA1033" s="77" t="s">
        <v>3656</v>
      </c>
    </row>
    <row r="1034" spans="25:27" x14ac:dyDescent="0.35">
      <c r="Y1034" s="65" t="s">
        <v>3225</v>
      </c>
      <c r="Z1034" s="61" t="s">
        <v>3226</v>
      </c>
      <c r="AA1034" s="77" t="s">
        <v>3656</v>
      </c>
    </row>
    <row r="1035" spans="25:27" x14ac:dyDescent="0.35">
      <c r="Y1035" s="66" t="s">
        <v>3227</v>
      </c>
      <c r="Z1035" s="63" t="s">
        <v>3228</v>
      </c>
      <c r="AA1035" s="77" t="s">
        <v>3656</v>
      </c>
    </row>
    <row r="1036" spans="25:27" x14ac:dyDescent="0.35">
      <c r="Y1036" s="65" t="s">
        <v>3229</v>
      </c>
      <c r="Z1036" s="61" t="s">
        <v>3229</v>
      </c>
      <c r="AA1036" s="77" t="s">
        <v>3656</v>
      </c>
    </row>
    <row r="1037" spans="25:27" x14ac:dyDescent="0.35">
      <c r="Y1037" s="66" t="s">
        <v>3230</v>
      </c>
      <c r="Z1037" s="63" t="s">
        <v>3231</v>
      </c>
      <c r="AA1037" s="77" t="s">
        <v>3656</v>
      </c>
    </row>
    <row r="1038" spans="25:27" x14ac:dyDescent="0.35">
      <c r="Y1038" s="66" t="s">
        <v>3232</v>
      </c>
      <c r="Z1038" s="63" t="s">
        <v>3233</v>
      </c>
      <c r="AA1038" s="77" t="s">
        <v>3656</v>
      </c>
    </row>
    <row r="1039" spans="25:27" x14ac:dyDescent="0.35">
      <c r="Y1039" s="65" t="s">
        <v>3234</v>
      </c>
      <c r="Z1039" s="61" t="s">
        <v>3235</v>
      </c>
      <c r="AA1039" s="77" t="s">
        <v>3656</v>
      </c>
    </row>
    <row r="1040" spans="25:27" x14ac:dyDescent="0.35">
      <c r="Y1040" s="65" t="s">
        <v>3236</v>
      </c>
      <c r="Z1040" s="61" t="s">
        <v>3237</v>
      </c>
      <c r="AA1040" s="77" t="s">
        <v>3656</v>
      </c>
    </row>
    <row r="1041" spans="25:27" x14ac:dyDescent="0.35">
      <c r="Y1041" s="66" t="s">
        <v>3238</v>
      </c>
      <c r="Z1041" s="63" t="s">
        <v>3239</v>
      </c>
      <c r="AA1041" s="77" t="s">
        <v>3656</v>
      </c>
    </row>
    <row r="1042" spans="25:27" x14ac:dyDescent="0.35">
      <c r="Y1042" s="65" t="s">
        <v>3240</v>
      </c>
      <c r="Z1042" s="61" t="s">
        <v>3241</v>
      </c>
      <c r="AA1042" s="77" t="s">
        <v>1340</v>
      </c>
    </row>
    <row r="1043" spans="25:27" x14ac:dyDescent="0.35">
      <c r="Y1043" s="65" t="s">
        <v>3242</v>
      </c>
      <c r="Z1043" s="61" t="s">
        <v>3243</v>
      </c>
      <c r="AA1043" s="77" t="s">
        <v>3656</v>
      </c>
    </row>
    <row r="1044" spans="25:27" x14ac:dyDescent="0.35">
      <c r="Y1044" s="66" t="s">
        <v>3244</v>
      </c>
      <c r="Z1044" s="63" t="s">
        <v>3245</v>
      </c>
      <c r="AA1044" s="77" t="s">
        <v>1340</v>
      </c>
    </row>
    <row r="1045" spans="25:27" x14ac:dyDescent="0.35">
      <c r="Y1045" s="65" t="s">
        <v>3246</v>
      </c>
      <c r="Z1045" s="61" t="s">
        <v>3246</v>
      </c>
      <c r="AA1045" s="77" t="s">
        <v>3656</v>
      </c>
    </row>
    <row r="1046" spans="25:27" x14ac:dyDescent="0.35">
      <c r="Y1046" s="65" t="s">
        <v>3247</v>
      </c>
      <c r="Z1046" s="61" t="s">
        <v>3248</v>
      </c>
      <c r="AA1046" s="77" t="s">
        <v>3656</v>
      </c>
    </row>
    <row r="1047" spans="25:27" x14ac:dyDescent="0.35">
      <c r="Y1047" s="66" t="s">
        <v>3249</v>
      </c>
      <c r="Z1047" s="63" t="s">
        <v>3250</v>
      </c>
      <c r="AA1047" s="77" t="s">
        <v>3656</v>
      </c>
    </row>
    <row r="1048" spans="25:27" x14ac:dyDescent="0.35">
      <c r="Y1048" s="65" t="s">
        <v>3251</v>
      </c>
      <c r="Z1048" s="61" t="s">
        <v>3252</v>
      </c>
      <c r="AA1048" s="77" t="s">
        <v>1340</v>
      </c>
    </row>
    <row r="1049" spans="25:27" x14ac:dyDescent="0.35">
      <c r="Y1049" s="66" t="s">
        <v>3253</v>
      </c>
      <c r="Z1049" s="63" t="s">
        <v>3254</v>
      </c>
      <c r="AA1049" s="77" t="s">
        <v>3656</v>
      </c>
    </row>
    <row r="1050" spans="25:27" x14ac:dyDescent="0.35">
      <c r="Y1050" s="65" t="s">
        <v>3255</v>
      </c>
      <c r="Z1050" s="61" t="s">
        <v>3256</v>
      </c>
      <c r="AA1050" s="77" t="s">
        <v>3656</v>
      </c>
    </row>
    <row r="1051" spans="25:27" x14ac:dyDescent="0.35">
      <c r="Y1051" s="66" t="s">
        <v>3257</v>
      </c>
      <c r="Z1051" s="63" t="s">
        <v>3258</v>
      </c>
      <c r="AA1051" s="77" t="s">
        <v>3656</v>
      </c>
    </row>
    <row r="1052" spans="25:27" x14ac:dyDescent="0.35">
      <c r="Y1052" s="65" t="s">
        <v>3259</v>
      </c>
      <c r="Z1052" s="61" t="s">
        <v>3260</v>
      </c>
      <c r="AA1052" s="77" t="s">
        <v>3656</v>
      </c>
    </row>
    <row r="1053" spans="25:27" x14ac:dyDescent="0.35">
      <c r="Y1053" s="66" t="s">
        <v>3261</v>
      </c>
      <c r="Z1053" s="63" t="s">
        <v>3261</v>
      </c>
      <c r="AA1053" s="77" t="s">
        <v>3656</v>
      </c>
    </row>
    <row r="1054" spans="25:27" x14ac:dyDescent="0.35">
      <c r="Y1054" s="66" t="s">
        <v>3262</v>
      </c>
      <c r="Z1054" s="63" t="s">
        <v>3263</v>
      </c>
      <c r="AA1054" s="77" t="s">
        <v>1340</v>
      </c>
    </row>
    <row r="1055" spans="25:27" x14ac:dyDescent="0.35">
      <c r="Y1055" s="66" t="s">
        <v>3264</v>
      </c>
      <c r="Z1055" s="63" t="s">
        <v>3265</v>
      </c>
      <c r="AA1055" s="77" t="s">
        <v>3656</v>
      </c>
    </row>
    <row r="1056" spans="25:27" x14ac:dyDescent="0.35">
      <c r="Y1056" s="65" t="s">
        <v>3266</v>
      </c>
      <c r="Z1056" s="61" t="s">
        <v>3267</v>
      </c>
      <c r="AA1056" s="77" t="s">
        <v>3656</v>
      </c>
    </row>
    <row r="1057" spans="25:27" x14ac:dyDescent="0.35">
      <c r="Y1057" s="65" t="s">
        <v>3268</v>
      </c>
      <c r="Z1057" s="61" t="s">
        <v>3269</v>
      </c>
      <c r="AA1057" s="77" t="s">
        <v>3656</v>
      </c>
    </row>
    <row r="1058" spans="25:27" x14ac:dyDescent="0.35">
      <c r="Y1058" s="66" t="s">
        <v>3270</v>
      </c>
      <c r="Z1058" s="63" t="s">
        <v>3271</v>
      </c>
      <c r="AA1058" s="77" t="s">
        <v>3656</v>
      </c>
    </row>
    <row r="1059" spans="25:27" x14ac:dyDescent="0.35">
      <c r="Y1059" s="65" t="s">
        <v>3272</v>
      </c>
      <c r="Z1059" s="61" t="s">
        <v>3273</v>
      </c>
      <c r="AA1059" s="77" t="s">
        <v>3656</v>
      </c>
    </row>
    <row r="1060" spans="25:27" x14ac:dyDescent="0.35">
      <c r="Y1060" s="66" t="s">
        <v>3813</v>
      </c>
      <c r="Z1060" s="63" t="s">
        <v>3814</v>
      </c>
      <c r="AA1060" s="77" t="s">
        <v>1361</v>
      </c>
    </row>
    <row r="1061" spans="25:27" x14ac:dyDescent="0.35">
      <c r="Y1061" s="65" t="s">
        <v>3274</v>
      </c>
      <c r="Z1061" s="61" t="s">
        <v>3275</v>
      </c>
      <c r="AA1061" s="77" t="s">
        <v>1340</v>
      </c>
    </row>
    <row r="1062" spans="25:27" x14ac:dyDescent="0.35">
      <c r="Y1062" s="66" t="s">
        <v>3276</v>
      </c>
      <c r="Z1062" s="63" t="s">
        <v>3277</v>
      </c>
      <c r="AA1062" s="77" t="s">
        <v>1340</v>
      </c>
    </row>
    <row r="1063" spans="25:27" x14ac:dyDescent="0.35">
      <c r="Y1063" s="66" t="s">
        <v>3279</v>
      </c>
      <c r="Z1063" s="63" t="s">
        <v>3280</v>
      </c>
      <c r="AA1063" s="77" t="s">
        <v>3656</v>
      </c>
    </row>
    <row r="1064" spans="25:27" x14ac:dyDescent="0.35">
      <c r="Y1064" s="65" t="s">
        <v>3281</v>
      </c>
      <c r="Z1064" s="61" t="s">
        <v>3282</v>
      </c>
      <c r="AA1064" s="77" t="s">
        <v>3656</v>
      </c>
    </row>
    <row r="1065" spans="25:27" x14ac:dyDescent="0.35">
      <c r="Y1065" s="65" t="s">
        <v>3283</v>
      </c>
      <c r="Z1065" s="61" t="s">
        <v>3284</v>
      </c>
      <c r="AA1065" s="77" t="s">
        <v>3656</v>
      </c>
    </row>
    <row r="1066" spans="25:27" x14ac:dyDescent="0.35">
      <c r="Y1066" s="66" t="s">
        <v>3285</v>
      </c>
      <c r="Z1066" s="63" t="s">
        <v>3286</v>
      </c>
      <c r="AA1066" s="77" t="s">
        <v>3656</v>
      </c>
    </row>
    <row r="1067" spans="25:27" x14ac:dyDescent="0.35">
      <c r="Y1067" s="66" t="s">
        <v>3287</v>
      </c>
      <c r="Z1067" s="63" t="s">
        <v>3287</v>
      </c>
      <c r="AA1067" s="77" t="s">
        <v>3656</v>
      </c>
    </row>
    <row r="1068" spans="25:27" x14ac:dyDescent="0.35">
      <c r="Y1068" s="66" t="s">
        <v>3288</v>
      </c>
      <c r="Z1068" s="63" t="s">
        <v>3289</v>
      </c>
      <c r="AA1068" s="77" t="s">
        <v>3656</v>
      </c>
    </row>
    <row r="1069" spans="25:27" x14ac:dyDescent="0.35">
      <c r="Y1069" s="65" t="s">
        <v>3290</v>
      </c>
      <c r="Z1069" s="61" t="s">
        <v>3291</v>
      </c>
      <c r="AA1069" s="77" t="s">
        <v>3656</v>
      </c>
    </row>
    <row r="1070" spans="25:27" x14ac:dyDescent="0.35">
      <c r="Y1070" s="66" t="s">
        <v>3292</v>
      </c>
      <c r="Z1070" s="63" t="s">
        <v>3293</v>
      </c>
      <c r="AA1070" s="77" t="s">
        <v>1340</v>
      </c>
    </row>
    <row r="1071" spans="25:27" x14ac:dyDescent="0.35">
      <c r="Y1071" s="66" t="s">
        <v>3815</v>
      </c>
      <c r="Z1071" s="63" t="s">
        <v>3816</v>
      </c>
      <c r="AA1071" s="77" t="s">
        <v>3656</v>
      </c>
    </row>
    <row r="1072" spans="25:27" x14ac:dyDescent="0.35">
      <c r="Y1072" s="65" t="s">
        <v>3294</v>
      </c>
      <c r="Z1072" s="61" t="s">
        <v>3295</v>
      </c>
      <c r="AA1072" s="77" t="s">
        <v>3656</v>
      </c>
    </row>
    <row r="1073" spans="25:27" x14ac:dyDescent="0.35">
      <c r="Y1073" s="65" t="s">
        <v>3817</v>
      </c>
      <c r="Z1073" s="61" t="s">
        <v>3818</v>
      </c>
      <c r="AA1073" s="77" t="s">
        <v>3656</v>
      </c>
    </row>
    <row r="1074" spans="25:27" x14ac:dyDescent="0.35">
      <c r="Y1074" s="66" t="s">
        <v>3296</v>
      </c>
      <c r="Z1074" s="63" t="s">
        <v>3297</v>
      </c>
      <c r="AA1074" s="77" t="s">
        <v>3656</v>
      </c>
    </row>
    <row r="1075" spans="25:27" x14ac:dyDescent="0.35">
      <c r="Y1075" s="66" t="s">
        <v>3298</v>
      </c>
      <c r="Z1075" s="63" t="s">
        <v>3299</v>
      </c>
      <c r="AA1075" s="77" t="s">
        <v>3656</v>
      </c>
    </row>
    <row r="1076" spans="25:27" x14ac:dyDescent="0.35">
      <c r="Y1076" s="65" t="s">
        <v>3300</v>
      </c>
      <c r="Z1076" s="61" t="s">
        <v>3301</v>
      </c>
      <c r="AA1076" s="77" t="s">
        <v>3656</v>
      </c>
    </row>
    <row r="1077" spans="25:27" x14ac:dyDescent="0.35">
      <c r="Y1077" s="65" t="s">
        <v>3302</v>
      </c>
      <c r="Z1077" s="61" t="s">
        <v>3303</v>
      </c>
      <c r="AA1077" s="77" t="s">
        <v>3656</v>
      </c>
    </row>
    <row r="1078" spans="25:27" x14ac:dyDescent="0.35">
      <c r="Y1078" s="120" t="s">
        <v>3304</v>
      </c>
      <c r="Z1078" s="121" t="s">
        <v>3305</v>
      </c>
      <c r="AA1078" s="77" t="s">
        <v>3656</v>
      </c>
    </row>
    <row r="1079" spans="25:27" x14ac:dyDescent="0.35">
      <c r="Y1079" s="120" t="s">
        <v>3306</v>
      </c>
      <c r="Z1079" s="121" t="s">
        <v>3306</v>
      </c>
      <c r="AA1079" s="77" t="s">
        <v>3656</v>
      </c>
    </row>
    <row r="1080" spans="25:27" x14ac:dyDescent="0.35">
      <c r="Y1080" s="120" t="s">
        <v>3307</v>
      </c>
      <c r="Z1080" s="121" t="s">
        <v>3308</v>
      </c>
      <c r="AA1080" s="77" t="s">
        <v>3656</v>
      </c>
    </row>
    <row r="1081" spans="25:27" x14ac:dyDescent="0.35">
      <c r="Y1081" s="120" t="s">
        <v>3309</v>
      </c>
      <c r="Z1081" s="121" t="s">
        <v>3310</v>
      </c>
      <c r="AA1081" s="77" t="s">
        <v>3656</v>
      </c>
    </row>
    <row r="1082" spans="25:27" x14ac:dyDescent="0.35">
      <c r="Y1082" s="120" t="s">
        <v>3311</v>
      </c>
      <c r="Z1082" s="121" t="s">
        <v>3312</v>
      </c>
      <c r="AA1082" s="77" t="s">
        <v>3656</v>
      </c>
    </row>
    <row r="1083" spans="25:27" x14ac:dyDescent="0.35">
      <c r="Y1083" s="120" t="s">
        <v>3313</v>
      </c>
      <c r="Z1083" s="121" t="s">
        <v>3314</v>
      </c>
      <c r="AA1083" s="77" t="s">
        <v>3656</v>
      </c>
    </row>
    <row r="1084" spans="25:27" x14ac:dyDescent="0.35">
      <c r="Y1084" s="120" t="s">
        <v>3315</v>
      </c>
      <c r="Z1084" s="121" t="s">
        <v>3316</v>
      </c>
      <c r="AA1084" s="77" t="s">
        <v>3656</v>
      </c>
    </row>
    <row r="1085" spans="25:27" x14ac:dyDescent="0.35">
      <c r="Y1085" s="120" t="s">
        <v>3317</v>
      </c>
      <c r="Z1085" s="121" t="s">
        <v>3318</v>
      </c>
      <c r="AA1085" s="77" t="s">
        <v>1340</v>
      </c>
    </row>
    <row r="1086" spans="25:27" x14ac:dyDescent="0.35">
      <c r="Y1086" s="120" t="s">
        <v>3319</v>
      </c>
      <c r="Z1086" s="121" t="s">
        <v>3319</v>
      </c>
      <c r="AA1086" s="77" t="s">
        <v>1340</v>
      </c>
    </row>
    <row r="1087" spans="25:27" x14ac:dyDescent="0.35">
      <c r="Y1087" s="120" t="s">
        <v>3320</v>
      </c>
      <c r="Z1087" s="121" t="s">
        <v>3321</v>
      </c>
      <c r="AA1087" s="77" t="s">
        <v>3656</v>
      </c>
    </row>
    <row r="1088" spans="25:27" x14ac:dyDescent="0.35">
      <c r="Y1088" s="120" t="s">
        <v>3322</v>
      </c>
      <c r="Z1088" s="121" t="s">
        <v>3322</v>
      </c>
      <c r="AA1088" s="77" t="s">
        <v>3656</v>
      </c>
    </row>
    <row r="1089" spans="25:27" x14ac:dyDescent="0.35">
      <c r="Y1089" s="120" t="s">
        <v>3323</v>
      </c>
      <c r="Z1089" s="121" t="s">
        <v>3324</v>
      </c>
      <c r="AA1089" s="77" t="s">
        <v>1340</v>
      </c>
    </row>
    <row r="1090" spans="25:27" x14ac:dyDescent="0.35">
      <c r="Y1090" s="120" t="s">
        <v>3325</v>
      </c>
      <c r="Z1090" s="121" t="s">
        <v>3326</v>
      </c>
      <c r="AA1090" s="77" t="s">
        <v>3656</v>
      </c>
    </row>
    <row r="1091" spans="25:27" x14ac:dyDescent="0.35">
      <c r="Y1091" s="120" t="s">
        <v>3327</v>
      </c>
      <c r="Z1091" s="121" t="s">
        <v>3328</v>
      </c>
      <c r="AA1091" s="77" t="s">
        <v>3656</v>
      </c>
    </row>
    <row r="1092" spans="25:27" x14ac:dyDescent="0.35">
      <c r="Y1092" s="120" t="s">
        <v>3329</v>
      </c>
      <c r="Z1092" s="121" t="s">
        <v>3330</v>
      </c>
      <c r="AA1092" s="77" t="s">
        <v>3656</v>
      </c>
    </row>
    <row r="1093" spans="25:27" x14ac:dyDescent="0.35">
      <c r="Y1093" s="120" t="s">
        <v>3331</v>
      </c>
      <c r="Z1093" s="121" t="s">
        <v>3331</v>
      </c>
      <c r="AA1093" s="77" t="s">
        <v>3656</v>
      </c>
    </row>
    <row r="1094" spans="25:27" x14ac:dyDescent="0.35">
      <c r="Y1094" s="120" t="s">
        <v>3332</v>
      </c>
      <c r="Z1094" s="121" t="s">
        <v>3333</v>
      </c>
      <c r="AA1094" s="77" t="s">
        <v>3656</v>
      </c>
    </row>
    <row r="1095" spans="25:27" x14ac:dyDescent="0.35">
      <c r="Y1095" s="120" t="s">
        <v>3334</v>
      </c>
      <c r="Z1095" s="121" t="s">
        <v>3335</v>
      </c>
      <c r="AA1095" s="77" t="s">
        <v>3656</v>
      </c>
    </row>
    <row r="1096" spans="25:27" x14ac:dyDescent="0.35">
      <c r="Y1096" s="120" t="s">
        <v>3336</v>
      </c>
      <c r="Z1096" s="121" t="s">
        <v>3337</v>
      </c>
      <c r="AA1096" s="77" t="s">
        <v>3656</v>
      </c>
    </row>
    <row r="1097" spans="25:27" x14ac:dyDescent="0.35">
      <c r="Y1097" s="120" t="s">
        <v>3819</v>
      </c>
      <c r="Z1097" s="121" t="s">
        <v>3820</v>
      </c>
      <c r="AA1097" s="77" t="s">
        <v>3656</v>
      </c>
    </row>
    <row r="1098" spans="25:27" x14ac:dyDescent="0.35">
      <c r="Y1098" s="120" t="s">
        <v>3341</v>
      </c>
      <c r="Z1098" s="121" t="s">
        <v>3342</v>
      </c>
      <c r="AA1098" s="77" t="s">
        <v>3656</v>
      </c>
    </row>
    <row r="1099" spans="25:27" x14ac:dyDescent="0.35">
      <c r="Y1099" s="120" t="s">
        <v>3343</v>
      </c>
      <c r="Z1099" s="121" t="s">
        <v>3344</v>
      </c>
      <c r="AA1099" s="77" t="s">
        <v>3656</v>
      </c>
    </row>
    <row r="1100" spans="25:27" x14ac:dyDescent="0.35">
      <c r="Y1100" s="120" t="s">
        <v>3345</v>
      </c>
      <c r="Z1100" s="121" t="s">
        <v>3346</v>
      </c>
      <c r="AA1100" s="77" t="s">
        <v>1340</v>
      </c>
    </row>
    <row r="1101" spans="25:27" x14ac:dyDescent="0.35">
      <c r="Y1101" s="120" t="s">
        <v>3347</v>
      </c>
      <c r="Z1101" s="121" t="s">
        <v>3348</v>
      </c>
      <c r="AA1101" s="77" t="s">
        <v>1340</v>
      </c>
    </row>
    <row r="1102" spans="25:27" x14ac:dyDescent="0.35">
      <c r="Y1102" s="120" t="s">
        <v>3349</v>
      </c>
      <c r="Z1102" s="121" t="s">
        <v>3349</v>
      </c>
      <c r="AA1102" s="77" t="s">
        <v>3656</v>
      </c>
    </row>
    <row r="1103" spans="25:27" x14ac:dyDescent="0.35">
      <c r="Y1103" s="120" t="s">
        <v>3350</v>
      </c>
      <c r="Z1103" s="121" t="s">
        <v>3351</v>
      </c>
      <c r="AA1103" s="77" t="s">
        <v>3656</v>
      </c>
    </row>
    <row r="1104" spans="25:27" x14ac:dyDescent="0.35">
      <c r="Y1104" s="120" t="s">
        <v>3352</v>
      </c>
      <c r="Z1104" s="121" t="s">
        <v>3353</v>
      </c>
      <c r="AA1104" s="77" t="s">
        <v>3656</v>
      </c>
    </row>
    <row r="1105" spans="25:27" x14ac:dyDescent="0.35">
      <c r="Y1105" s="120" t="s">
        <v>3354</v>
      </c>
      <c r="Z1105" s="121" t="s">
        <v>3355</v>
      </c>
      <c r="AA1105" s="77" t="s">
        <v>3656</v>
      </c>
    </row>
    <row r="1106" spans="25:27" x14ac:dyDescent="0.35">
      <c r="Y1106" s="120" t="s">
        <v>3356</v>
      </c>
      <c r="Z1106" s="121" t="s">
        <v>3356</v>
      </c>
      <c r="AA1106" s="77" t="s">
        <v>3656</v>
      </c>
    </row>
    <row r="1107" spans="25:27" x14ac:dyDescent="0.35">
      <c r="Y1107" s="120" t="s">
        <v>3357</v>
      </c>
      <c r="Z1107" s="121" t="s">
        <v>3358</v>
      </c>
      <c r="AA1107" s="77" t="s">
        <v>3656</v>
      </c>
    </row>
    <row r="1108" spans="25:27" x14ac:dyDescent="0.35">
      <c r="Y1108" s="120" t="s">
        <v>3359</v>
      </c>
      <c r="Z1108" s="121" t="s">
        <v>3359</v>
      </c>
      <c r="AA1108" s="77" t="s">
        <v>3656</v>
      </c>
    </row>
    <row r="1109" spans="25:27" x14ac:dyDescent="0.35">
      <c r="Y1109" s="120" t="s">
        <v>3360</v>
      </c>
      <c r="Z1109" s="121" t="s">
        <v>3361</v>
      </c>
      <c r="AA1109" s="77" t="s">
        <v>3656</v>
      </c>
    </row>
    <row r="1110" spans="25:27" x14ac:dyDescent="0.35">
      <c r="Y1110" s="120" t="s">
        <v>3362</v>
      </c>
      <c r="Z1110" s="121" t="s">
        <v>3362</v>
      </c>
      <c r="AA1110" s="77" t="s">
        <v>1340</v>
      </c>
    </row>
    <row r="1111" spans="25:27" x14ac:dyDescent="0.35">
      <c r="Y1111" s="120" t="s">
        <v>3365</v>
      </c>
      <c r="Z1111" s="121" t="s">
        <v>3366</v>
      </c>
      <c r="AA1111" s="77" t="s">
        <v>3656</v>
      </c>
    </row>
    <row r="1112" spans="25:27" x14ac:dyDescent="0.35">
      <c r="Y1112" s="120" t="s">
        <v>3367</v>
      </c>
      <c r="Z1112" s="121" t="s">
        <v>3368</v>
      </c>
      <c r="AA1112" s="77" t="s">
        <v>3656</v>
      </c>
    </row>
    <row r="1113" spans="25:27" x14ac:dyDescent="0.35">
      <c r="Y1113" s="120" t="s">
        <v>3369</v>
      </c>
      <c r="Z1113" s="121" t="s">
        <v>3369</v>
      </c>
      <c r="AA1113" s="77" t="s">
        <v>3656</v>
      </c>
    </row>
    <row r="1114" spans="25:27" x14ac:dyDescent="0.35">
      <c r="Y1114" s="120" t="s">
        <v>3370</v>
      </c>
      <c r="Z1114" s="121" t="s">
        <v>3371</v>
      </c>
      <c r="AA1114" s="77" t="s">
        <v>1340</v>
      </c>
    </row>
    <row r="1115" spans="25:27" x14ac:dyDescent="0.35">
      <c r="Y1115" s="120" t="s">
        <v>3372</v>
      </c>
      <c r="Z1115" s="121" t="s">
        <v>3373</v>
      </c>
      <c r="AA1115" s="77" t="s">
        <v>1340</v>
      </c>
    </row>
    <row r="1116" spans="25:27" x14ac:dyDescent="0.35">
      <c r="Y1116" s="120" t="s">
        <v>3374</v>
      </c>
      <c r="Z1116" s="121" t="s">
        <v>3375</v>
      </c>
      <c r="AA1116" s="77" t="s">
        <v>1340</v>
      </c>
    </row>
    <row r="1117" spans="25:27" x14ac:dyDescent="0.35">
      <c r="Y1117" s="120" t="s">
        <v>3376</v>
      </c>
      <c r="Z1117" s="121" t="s">
        <v>3377</v>
      </c>
      <c r="AA1117" s="77" t="s">
        <v>1340</v>
      </c>
    </row>
    <row r="1118" spans="25:27" x14ac:dyDescent="0.35">
      <c r="Y1118" s="120" t="s">
        <v>3378</v>
      </c>
      <c r="Z1118" s="121" t="s">
        <v>3379</v>
      </c>
      <c r="AA1118" s="77" t="s">
        <v>1340</v>
      </c>
    </row>
    <row r="1119" spans="25:27" x14ac:dyDescent="0.35">
      <c r="Y1119" s="120" t="s">
        <v>3380</v>
      </c>
      <c r="Z1119" s="121" t="s">
        <v>3381</v>
      </c>
      <c r="AA1119" s="77" t="s">
        <v>3656</v>
      </c>
    </row>
    <row r="1120" spans="25:27" x14ac:dyDescent="0.35">
      <c r="Y1120" s="120" t="s">
        <v>3382</v>
      </c>
      <c r="Z1120" s="121" t="s">
        <v>3382</v>
      </c>
      <c r="AA1120" s="77" t="s">
        <v>3656</v>
      </c>
    </row>
    <row r="1121" spans="25:27" x14ac:dyDescent="0.35">
      <c r="Y1121" s="120" t="s">
        <v>3383</v>
      </c>
      <c r="Z1121" s="121" t="s">
        <v>3384</v>
      </c>
      <c r="AA1121" s="77" t="s">
        <v>3656</v>
      </c>
    </row>
    <row r="1122" spans="25:27" x14ac:dyDescent="0.35">
      <c r="Y1122" s="120" t="s">
        <v>3385</v>
      </c>
      <c r="Z1122" s="121" t="s">
        <v>3386</v>
      </c>
      <c r="AA1122" s="77" t="s">
        <v>3656</v>
      </c>
    </row>
    <row r="1123" spans="25:27" x14ac:dyDescent="0.35">
      <c r="Y1123" s="120" t="s">
        <v>3387</v>
      </c>
      <c r="Z1123" s="121" t="s">
        <v>3388</v>
      </c>
      <c r="AA1123" s="77" t="s">
        <v>3656</v>
      </c>
    </row>
    <row r="1124" spans="25:27" x14ac:dyDescent="0.35">
      <c r="Y1124" s="120" t="s">
        <v>3389</v>
      </c>
      <c r="Z1124" s="121" t="s">
        <v>3390</v>
      </c>
      <c r="AA1124" s="77" t="s">
        <v>3656</v>
      </c>
    </row>
    <row r="1125" spans="25:27" x14ac:dyDescent="0.35">
      <c r="Y1125" s="120" t="s">
        <v>3391</v>
      </c>
      <c r="Z1125" s="121" t="s">
        <v>3392</v>
      </c>
      <c r="AA1125" s="77" t="s">
        <v>3656</v>
      </c>
    </row>
    <row r="1126" spans="25:27" x14ac:dyDescent="0.35">
      <c r="Y1126" s="120" t="s">
        <v>3393</v>
      </c>
      <c r="Z1126" s="121" t="s">
        <v>3394</v>
      </c>
      <c r="AA1126" s="77" t="s">
        <v>3656</v>
      </c>
    </row>
    <row r="1127" spans="25:27" x14ac:dyDescent="0.35">
      <c r="Y1127" s="120" t="s">
        <v>3395</v>
      </c>
      <c r="Z1127" s="121" t="s">
        <v>3396</v>
      </c>
      <c r="AA1127" s="77" t="s">
        <v>3656</v>
      </c>
    </row>
    <row r="1128" spans="25:27" x14ac:dyDescent="0.35">
      <c r="Y1128" s="120" t="s">
        <v>3397</v>
      </c>
      <c r="Z1128" s="121" t="s">
        <v>3398</v>
      </c>
      <c r="AA1128" s="77" t="s">
        <v>3656</v>
      </c>
    </row>
    <row r="1129" spans="25:27" x14ac:dyDescent="0.35">
      <c r="Y1129" s="120" t="s">
        <v>3821</v>
      </c>
      <c r="Z1129" s="121" t="s">
        <v>3822</v>
      </c>
      <c r="AA1129" s="77" t="s">
        <v>3656</v>
      </c>
    </row>
    <row r="1130" spans="25:27" x14ac:dyDescent="0.35">
      <c r="Y1130" s="120" t="s">
        <v>3399</v>
      </c>
      <c r="Z1130" s="121" t="s">
        <v>3399</v>
      </c>
      <c r="AA1130" s="77" t="s">
        <v>3656</v>
      </c>
    </row>
    <row r="1131" spans="25:27" x14ac:dyDescent="0.35">
      <c r="Y1131" s="120" t="s">
        <v>3400</v>
      </c>
      <c r="Z1131" s="121" t="s">
        <v>3401</v>
      </c>
      <c r="AA1131" s="77" t="s">
        <v>3656</v>
      </c>
    </row>
    <row r="1132" spans="25:27" x14ac:dyDescent="0.35">
      <c r="Y1132" s="120" t="s">
        <v>3402</v>
      </c>
      <c r="Z1132" s="121" t="s">
        <v>3402</v>
      </c>
      <c r="AA1132" s="77" t="s">
        <v>3656</v>
      </c>
    </row>
    <row r="1133" spans="25:27" x14ac:dyDescent="0.35">
      <c r="Y1133" s="120" t="s">
        <v>3403</v>
      </c>
      <c r="Z1133" s="121" t="s">
        <v>3404</v>
      </c>
      <c r="AA1133" s="77" t="s">
        <v>3656</v>
      </c>
    </row>
    <row r="1134" spans="25:27" x14ac:dyDescent="0.35">
      <c r="Y1134" s="120" t="s">
        <v>3405</v>
      </c>
      <c r="Z1134" s="121" t="s">
        <v>3406</v>
      </c>
      <c r="AA1134" s="77" t="s">
        <v>3656</v>
      </c>
    </row>
    <row r="1135" spans="25:27" x14ac:dyDescent="0.35">
      <c r="Y1135" s="120" t="s">
        <v>3407</v>
      </c>
      <c r="Z1135" s="121" t="s">
        <v>3407</v>
      </c>
      <c r="AA1135" s="77" t="s">
        <v>3656</v>
      </c>
    </row>
    <row r="1136" spans="25:27" x14ac:dyDescent="0.35">
      <c r="Y1136" s="120" t="s">
        <v>3850</v>
      </c>
      <c r="Z1136" s="121" t="s">
        <v>3851</v>
      </c>
      <c r="AA1136" s="77" t="s">
        <v>3656</v>
      </c>
    </row>
    <row r="1137" spans="25:27" x14ac:dyDescent="0.35">
      <c r="Y1137" s="120" t="s">
        <v>3408</v>
      </c>
      <c r="Z1137" s="121" t="s">
        <v>3409</v>
      </c>
      <c r="AA1137" s="77" t="s">
        <v>3656</v>
      </c>
    </row>
    <row r="1138" spans="25:27" x14ac:dyDescent="0.35">
      <c r="Y1138" s="120" t="s">
        <v>3410</v>
      </c>
      <c r="Z1138" s="121" t="s">
        <v>3411</v>
      </c>
      <c r="AA1138" s="77" t="s">
        <v>3656</v>
      </c>
    </row>
    <row r="1139" spans="25:27" x14ac:dyDescent="0.35">
      <c r="Y1139" s="120" t="s">
        <v>3412</v>
      </c>
      <c r="Z1139" s="121" t="s">
        <v>3413</v>
      </c>
      <c r="AA1139" s="77" t="s">
        <v>3656</v>
      </c>
    </row>
    <row r="1140" spans="25:27" x14ac:dyDescent="0.35">
      <c r="Y1140" s="120" t="s">
        <v>3414</v>
      </c>
      <c r="Z1140" s="121" t="s">
        <v>3415</v>
      </c>
      <c r="AA1140" s="77" t="s">
        <v>3656</v>
      </c>
    </row>
    <row r="1141" spans="25:27" x14ac:dyDescent="0.35">
      <c r="Y1141" s="120" t="s">
        <v>3416</v>
      </c>
      <c r="Z1141" s="121" t="s">
        <v>3417</v>
      </c>
      <c r="AA1141" s="77" t="s">
        <v>3656</v>
      </c>
    </row>
    <row r="1142" spans="25:27" x14ac:dyDescent="0.35">
      <c r="Y1142" s="120" t="s">
        <v>3418</v>
      </c>
      <c r="Z1142" s="121" t="s">
        <v>3419</v>
      </c>
      <c r="AA1142" s="77" t="s">
        <v>3656</v>
      </c>
    </row>
    <row r="1143" spans="25:27" x14ac:dyDescent="0.35">
      <c r="Y1143" s="120" t="s">
        <v>3420</v>
      </c>
      <c r="Z1143" s="121" t="s">
        <v>3421</v>
      </c>
      <c r="AA1143" s="77" t="s">
        <v>3656</v>
      </c>
    </row>
    <row r="1144" spans="25:27" x14ac:dyDescent="0.35">
      <c r="Y1144" s="120" t="s">
        <v>3422</v>
      </c>
      <c r="Z1144" s="121" t="s">
        <v>3423</v>
      </c>
      <c r="AA1144" s="77" t="s">
        <v>3656</v>
      </c>
    </row>
    <row r="1145" spans="25:27" x14ac:dyDescent="0.35">
      <c r="Y1145" s="120" t="s">
        <v>3424</v>
      </c>
      <c r="Z1145" s="121" t="s">
        <v>3425</v>
      </c>
      <c r="AA1145" s="77" t="s">
        <v>3656</v>
      </c>
    </row>
    <row r="1146" spans="25:27" x14ac:dyDescent="0.35">
      <c r="Y1146" s="120" t="s">
        <v>3426</v>
      </c>
      <c r="Z1146" s="121" t="s">
        <v>3427</v>
      </c>
      <c r="AA1146" s="77" t="s">
        <v>1340</v>
      </c>
    </row>
    <row r="1147" spans="25:27" x14ac:dyDescent="0.35">
      <c r="Y1147" s="120" t="s">
        <v>3428</v>
      </c>
      <c r="Z1147" s="121" t="s">
        <v>3429</v>
      </c>
      <c r="AA1147" s="77" t="s">
        <v>3656</v>
      </c>
    </row>
    <row r="1148" spans="25:27" x14ac:dyDescent="0.35">
      <c r="Y1148" s="120" t="s">
        <v>3430</v>
      </c>
      <c r="Z1148" s="121" t="s">
        <v>3431</v>
      </c>
      <c r="AA1148" s="77" t="s">
        <v>1340</v>
      </c>
    </row>
    <row r="1149" spans="25:27" x14ac:dyDescent="0.35">
      <c r="Y1149" s="120" t="s">
        <v>3432</v>
      </c>
      <c r="Z1149" s="121" t="s">
        <v>3433</v>
      </c>
      <c r="AA1149" s="77" t="s">
        <v>1340</v>
      </c>
    </row>
    <row r="1150" spans="25:27" x14ac:dyDescent="0.35">
      <c r="Y1150" s="120" t="s">
        <v>3434</v>
      </c>
      <c r="Z1150" s="121" t="s">
        <v>3435</v>
      </c>
      <c r="AA1150" s="77" t="s">
        <v>3656</v>
      </c>
    </row>
    <row r="1151" spans="25:27" x14ac:dyDescent="0.35">
      <c r="Y1151" s="120" t="s">
        <v>3823</v>
      </c>
      <c r="Z1151" s="121" t="s">
        <v>3436</v>
      </c>
      <c r="AA1151" s="77" t="s">
        <v>3657</v>
      </c>
    </row>
    <row r="1152" spans="25:27" x14ac:dyDescent="0.35">
      <c r="Y1152" s="120" t="s">
        <v>3824</v>
      </c>
      <c r="Z1152" s="121" t="s">
        <v>3825</v>
      </c>
      <c r="AA1152" s="77" t="s">
        <v>3657</v>
      </c>
    </row>
    <row r="1153" spans="25:27" x14ac:dyDescent="0.35">
      <c r="Y1153" s="120" t="s">
        <v>3826</v>
      </c>
      <c r="Z1153" s="121" t="s">
        <v>3827</v>
      </c>
      <c r="AA1153" s="77" t="s">
        <v>3657</v>
      </c>
    </row>
    <row r="1154" spans="25:27" x14ac:dyDescent="0.35">
      <c r="Y1154" s="120" t="s">
        <v>3828</v>
      </c>
      <c r="Z1154" s="121" t="s">
        <v>3829</v>
      </c>
      <c r="AA1154" s="77" t="s">
        <v>3657</v>
      </c>
    </row>
    <row r="1155" spans="25:27" x14ac:dyDescent="0.35">
      <c r="Y1155" s="120" t="s">
        <v>3830</v>
      </c>
      <c r="Z1155" s="121" t="s">
        <v>3831</v>
      </c>
      <c r="AA1155" s="77" t="s">
        <v>3657</v>
      </c>
    </row>
    <row r="1156" spans="25:27" x14ac:dyDescent="0.35">
      <c r="Y1156" s="120" t="s">
        <v>3832</v>
      </c>
      <c r="Z1156" s="121" t="s">
        <v>3833</v>
      </c>
      <c r="AA1156" s="77" t="s">
        <v>3657</v>
      </c>
    </row>
    <row r="1157" spans="25:27" x14ac:dyDescent="0.35">
      <c r="Y1157" s="120" t="s">
        <v>3834</v>
      </c>
      <c r="Z1157" s="121" t="s">
        <v>3835</v>
      </c>
      <c r="AA1157" s="77" t="s">
        <v>3657</v>
      </c>
    </row>
    <row r="1158" spans="25:27" x14ac:dyDescent="0.35">
      <c r="Y1158" s="120" t="s">
        <v>3437</v>
      </c>
      <c r="Z1158" s="121" t="s">
        <v>3438</v>
      </c>
      <c r="AA1158" s="77" t="s">
        <v>3657</v>
      </c>
    </row>
    <row r="1159" spans="25:27" x14ac:dyDescent="0.35">
      <c r="Y1159" s="120" t="s">
        <v>3439</v>
      </c>
      <c r="Z1159" s="121" t="s">
        <v>3440</v>
      </c>
      <c r="AA1159" s="77" t="s">
        <v>3657</v>
      </c>
    </row>
    <row r="1160" spans="25:27" x14ac:dyDescent="0.35">
      <c r="Y1160" s="120" t="s">
        <v>3836</v>
      </c>
      <c r="Z1160" s="121" t="s">
        <v>3837</v>
      </c>
      <c r="AA1160" s="77" t="s">
        <v>3657</v>
      </c>
    </row>
    <row r="1161" spans="25:27" x14ac:dyDescent="0.35">
      <c r="Y1161" s="120" t="s">
        <v>3838</v>
      </c>
      <c r="Z1161" s="121" t="s">
        <v>3839</v>
      </c>
      <c r="AA1161" s="77" t="s">
        <v>3657</v>
      </c>
    </row>
    <row r="1162" spans="25:27" x14ac:dyDescent="0.35">
      <c r="Y1162" s="120" t="s">
        <v>3840</v>
      </c>
      <c r="Z1162" s="121" t="s">
        <v>3841</v>
      </c>
      <c r="AA1162" s="77" t="s">
        <v>3657</v>
      </c>
    </row>
    <row r="1163" spans="25:27" x14ac:dyDescent="0.35">
      <c r="Y1163" s="120" t="s">
        <v>3842</v>
      </c>
      <c r="Z1163" s="121" t="s">
        <v>3843</v>
      </c>
      <c r="AA1163" s="77" t="s">
        <v>3657</v>
      </c>
    </row>
    <row r="1164" spans="25:27" x14ac:dyDescent="0.35">
      <c r="Y1164" s="120" t="s">
        <v>3441</v>
      </c>
      <c r="Z1164" s="121" t="s">
        <v>3442</v>
      </c>
      <c r="AA1164" s="77" t="s">
        <v>3656</v>
      </c>
    </row>
    <row r="1165" spans="25:27" x14ac:dyDescent="0.35">
      <c r="Y1165" s="120" t="s">
        <v>3443</v>
      </c>
      <c r="Z1165" s="121" t="s">
        <v>3444</v>
      </c>
      <c r="AA1165" s="77" t="s">
        <v>3656</v>
      </c>
    </row>
    <row r="1166" spans="25:27" x14ac:dyDescent="0.35">
      <c r="Y1166" s="120" t="s">
        <v>3445</v>
      </c>
      <c r="Z1166" s="121" t="s">
        <v>3446</v>
      </c>
      <c r="AA1166" s="77" t="s">
        <v>3656</v>
      </c>
    </row>
    <row r="1167" spans="25:27" x14ac:dyDescent="0.35">
      <c r="Y1167" s="120" t="s">
        <v>3844</v>
      </c>
      <c r="Z1167" s="121" t="s">
        <v>3844</v>
      </c>
      <c r="AA1167" s="77" t="s">
        <v>3656</v>
      </c>
    </row>
    <row r="1168" spans="25:27" x14ac:dyDescent="0.35">
      <c r="Y1168" s="120" t="s">
        <v>3447</v>
      </c>
      <c r="Z1168" s="121" t="s">
        <v>3448</v>
      </c>
      <c r="AA1168" s="77" t="s">
        <v>3656</v>
      </c>
    </row>
    <row r="1169" spans="25:27" x14ac:dyDescent="0.35">
      <c r="Y1169" s="120" t="s">
        <v>3449</v>
      </c>
      <c r="Z1169" s="121" t="s">
        <v>3845</v>
      </c>
      <c r="AA1169" s="77" t="s">
        <v>3657</v>
      </c>
    </row>
    <row r="1170" spans="25:27" x14ac:dyDescent="0.35">
      <c r="Y1170" s="120" t="s">
        <v>3450</v>
      </c>
      <c r="Z1170" s="121" t="s">
        <v>3451</v>
      </c>
      <c r="AA1170" s="77" t="s">
        <v>3656</v>
      </c>
    </row>
    <row r="1171" spans="25:27" x14ac:dyDescent="0.35">
      <c r="Y1171" s="120" t="s">
        <v>3452</v>
      </c>
      <c r="Z1171" s="121" t="s">
        <v>3453</v>
      </c>
      <c r="AA1171" s="77" t="s">
        <v>3656</v>
      </c>
    </row>
    <row r="1172" spans="25:27" x14ac:dyDescent="0.35">
      <c r="Y1172" s="120" t="s">
        <v>3454</v>
      </c>
      <c r="Z1172" s="121" t="s">
        <v>3455</v>
      </c>
      <c r="AA1172" s="77" t="s">
        <v>3656</v>
      </c>
    </row>
    <row r="1173" spans="25:27" x14ac:dyDescent="0.35">
      <c r="Y1173" s="120" t="s">
        <v>3456</v>
      </c>
      <c r="Z1173" s="121" t="s">
        <v>3457</v>
      </c>
      <c r="AA1173" s="77" t="s">
        <v>3656</v>
      </c>
    </row>
    <row r="1174" spans="25:27" x14ac:dyDescent="0.35">
      <c r="Y1174" s="120" t="s">
        <v>3458</v>
      </c>
      <c r="Z1174" s="121" t="s">
        <v>3459</v>
      </c>
      <c r="AA1174" s="77" t="s">
        <v>1340</v>
      </c>
    </row>
    <row r="1175" spans="25:27" x14ac:dyDescent="0.35">
      <c r="Y1175" s="120" t="s">
        <v>3460</v>
      </c>
      <c r="Z1175" s="121" t="s">
        <v>3461</v>
      </c>
      <c r="AA1175" s="77" t="s">
        <v>3656</v>
      </c>
    </row>
    <row r="1176" spans="25:27" x14ac:dyDescent="0.35">
      <c r="Y1176" s="120" t="s">
        <v>3462</v>
      </c>
      <c r="Z1176" s="121" t="s">
        <v>3462</v>
      </c>
      <c r="AA1176" s="77" t="s">
        <v>3656</v>
      </c>
    </row>
    <row r="1177" spans="25:27" x14ac:dyDescent="0.35">
      <c r="Y1177" s="120" t="s">
        <v>3463</v>
      </c>
      <c r="Z1177" s="121" t="s">
        <v>3464</v>
      </c>
      <c r="AA1177" s="77" t="s">
        <v>3656</v>
      </c>
    </row>
    <row r="1178" spans="25:27" x14ac:dyDescent="0.35">
      <c r="Y1178" s="120" t="s">
        <v>3465</v>
      </c>
      <c r="Z1178" s="121" t="s">
        <v>3466</v>
      </c>
      <c r="AA1178" s="77" t="s">
        <v>1340</v>
      </c>
    </row>
    <row r="1179" spans="25:27" x14ac:dyDescent="0.35">
      <c r="Y1179" s="120" t="s">
        <v>3467</v>
      </c>
      <c r="Z1179" s="121" t="s">
        <v>3468</v>
      </c>
      <c r="AA1179" s="77" t="s">
        <v>3656</v>
      </c>
    </row>
    <row r="1180" spans="25:27" x14ac:dyDescent="0.35">
      <c r="Y1180" s="120" t="s">
        <v>3469</v>
      </c>
      <c r="Z1180" s="121" t="s">
        <v>3470</v>
      </c>
      <c r="AA1180" s="77" t="s">
        <v>3656</v>
      </c>
    </row>
    <row r="1181" spans="25:27" x14ac:dyDescent="0.35">
      <c r="Y1181" s="120" t="s">
        <v>3471</v>
      </c>
      <c r="Z1181" s="121" t="s">
        <v>3472</v>
      </c>
      <c r="AA1181" s="77" t="s">
        <v>3656</v>
      </c>
    </row>
    <row r="1182" spans="25:27" x14ac:dyDescent="0.35">
      <c r="Y1182" s="120" t="s">
        <v>3473</v>
      </c>
      <c r="Z1182" s="121" t="s">
        <v>3474</v>
      </c>
      <c r="AA1182" s="77" t="s">
        <v>3656</v>
      </c>
    </row>
    <row r="1183" spans="25:27" x14ac:dyDescent="0.35">
      <c r="Y1183" s="120" t="s">
        <v>3846</v>
      </c>
      <c r="Z1183" s="121" t="s">
        <v>3846</v>
      </c>
      <c r="AA1183" s="77" t="s">
        <v>3656</v>
      </c>
    </row>
    <row r="1184" spans="25:27" x14ac:dyDescent="0.35">
      <c r="Y1184" s="120" t="s">
        <v>3475</v>
      </c>
      <c r="Z1184" s="121" t="s">
        <v>3476</v>
      </c>
      <c r="AA1184" s="77" t="s">
        <v>3656</v>
      </c>
    </row>
    <row r="1185" spans="25:27" x14ac:dyDescent="0.35">
      <c r="Y1185" s="120" t="s">
        <v>3477</v>
      </c>
      <c r="Z1185" s="121" t="s">
        <v>3478</v>
      </c>
      <c r="AA1185" s="77" t="s">
        <v>3656</v>
      </c>
    </row>
    <row r="1186" spans="25:27" x14ac:dyDescent="0.35">
      <c r="Y1186" s="120" t="s">
        <v>3479</v>
      </c>
      <c r="Z1186" s="121" t="s">
        <v>3480</v>
      </c>
      <c r="AA1186" s="77" t="s">
        <v>1340</v>
      </c>
    </row>
    <row r="1187" spans="25:27" x14ac:dyDescent="0.35">
      <c r="Y1187" s="120" t="s">
        <v>3481</v>
      </c>
      <c r="Z1187" s="121" t="s">
        <v>3482</v>
      </c>
      <c r="AA1187" s="77" t="s">
        <v>1340</v>
      </c>
    </row>
    <row r="1188" spans="25:27" x14ac:dyDescent="0.35">
      <c r="Y1188" s="120" t="s">
        <v>3483</v>
      </c>
      <c r="Z1188" s="121" t="s">
        <v>3484</v>
      </c>
      <c r="AA1188" s="77" t="s">
        <v>1340</v>
      </c>
    </row>
    <row r="1189" spans="25:27" x14ac:dyDescent="0.35">
      <c r="Y1189" s="120" t="s">
        <v>3485</v>
      </c>
      <c r="Z1189" s="121" t="s">
        <v>3486</v>
      </c>
      <c r="AA1189" s="77" t="s">
        <v>1340</v>
      </c>
    </row>
    <row r="1190" spans="25:27" x14ac:dyDescent="0.35">
      <c r="Y1190" s="120" t="s">
        <v>3487</v>
      </c>
      <c r="Z1190" s="121" t="s">
        <v>3488</v>
      </c>
      <c r="AA1190" s="77" t="s">
        <v>1340</v>
      </c>
    </row>
    <row r="1191" spans="25:27" x14ac:dyDescent="0.35">
      <c r="Y1191" s="120" t="s">
        <v>3489</v>
      </c>
      <c r="Z1191" s="121" t="s">
        <v>3490</v>
      </c>
      <c r="AA1191" s="77" t="s">
        <v>1340</v>
      </c>
    </row>
    <row r="1192" spans="25:27" x14ac:dyDescent="0.35">
      <c r="Y1192" s="120" t="s">
        <v>3491</v>
      </c>
      <c r="Z1192" s="121" t="s">
        <v>3492</v>
      </c>
      <c r="AA1192" s="77" t="s">
        <v>1340</v>
      </c>
    </row>
    <row r="1193" spans="25:27" x14ac:dyDescent="0.35">
      <c r="Y1193" s="120" t="s">
        <v>3493</v>
      </c>
      <c r="Z1193" s="121" t="s">
        <v>3494</v>
      </c>
      <c r="AA1193" s="77" t="s">
        <v>1340</v>
      </c>
    </row>
    <row r="1194" spans="25:27" x14ac:dyDescent="0.35">
      <c r="Y1194" s="120" t="s">
        <v>3495</v>
      </c>
      <c r="Z1194" s="121" t="s">
        <v>3496</v>
      </c>
      <c r="AA1194" s="77" t="s">
        <v>1340</v>
      </c>
    </row>
    <row r="1195" spans="25:27" x14ac:dyDescent="0.35">
      <c r="Y1195" s="120" t="s">
        <v>3497</v>
      </c>
      <c r="Z1195" s="121" t="s">
        <v>3498</v>
      </c>
      <c r="AA1195" s="77" t="s">
        <v>1340</v>
      </c>
    </row>
    <row r="1196" spans="25:27" x14ac:dyDescent="0.35">
      <c r="Y1196" s="120" t="s">
        <v>3499</v>
      </c>
      <c r="Z1196" s="121" t="s">
        <v>3500</v>
      </c>
      <c r="AA1196" s="77" t="s">
        <v>1340</v>
      </c>
    </row>
    <row r="1197" spans="25:27" x14ac:dyDescent="0.35">
      <c r="Y1197" s="120" t="s">
        <v>3501</v>
      </c>
      <c r="Z1197" s="121" t="s">
        <v>3501</v>
      </c>
      <c r="AA1197" s="77" t="s">
        <v>1340</v>
      </c>
    </row>
    <row r="1198" spans="25:27" x14ac:dyDescent="0.35">
      <c r="Y1198" s="120" t="s">
        <v>3502</v>
      </c>
      <c r="Z1198" s="121" t="s">
        <v>3503</v>
      </c>
      <c r="AA1198" s="77" t="s">
        <v>1340</v>
      </c>
    </row>
    <row r="1199" spans="25:27" x14ac:dyDescent="0.35">
      <c r="Y1199" s="120" t="s">
        <v>3504</v>
      </c>
      <c r="Z1199" s="121" t="s">
        <v>3505</v>
      </c>
      <c r="AA1199" s="77" t="s">
        <v>1340</v>
      </c>
    </row>
    <row r="1200" spans="25:27" x14ac:dyDescent="0.35">
      <c r="Y1200" s="120" t="s">
        <v>3506</v>
      </c>
      <c r="Z1200" s="121" t="s">
        <v>3507</v>
      </c>
      <c r="AA1200" s="77" t="s">
        <v>3656</v>
      </c>
    </row>
    <row r="1201" spans="25:27" x14ac:dyDescent="0.35">
      <c r="Y1201" s="120" t="s">
        <v>3508</v>
      </c>
      <c r="Z1201" s="121" t="s">
        <v>3508</v>
      </c>
      <c r="AA1201" s="77" t="s">
        <v>1340</v>
      </c>
    </row>
    <row r="1202" spans="25:27" x14ac:dyDescent="0.35">
      <c r="Y1202" s="120" t="s">
        <v>3509</v>
      </c>
      <c r="Z1202" s="121" t="s">
        <v>3510</v>
      </c>
      <c r="AA1202" s="77" t="s">
        <v>3656</v>
      </c>
    </row>
    <row r="1203" spans="25:27" x14ac:dyDescent="0.35">
      <c r="Y1203" s="120" t="s">
        <v>3511</v>
      </c>
      <c r="Z1203" s="121" t="s">
        <v>3512</v>
      </c>
      <c r="AA1203" s="77" t="s">
        <v>1340</v>
      </c>
    </row>
    <row r="1204" spans="25:27" x14ac:dyDescent="0.35">
      <c r="Y1204" s="120" t="s">
        <v>3513</v>
      </c>
      <c r="Z1204" s="121" t="s">
        <v>3513</v>
      </c>
      <c r="AA1204" s="77" t="s">
        <v>3656</v>
      </c>
    </row>
    <row r="1205" spans="25:27" x14ac:dyDescent="0.35">
      <c r="Y1205" s="120" t="s">
        <v>3514</v>
      </c>
      <c r="Z1205" s="121" t="s">
        <v>3514</v>
      </c>
      <c r="AA1205" s="77" t="s">
        <v>3656</v>
      </c>
    </row>
    <row r="1206" spans="25:27" x14ac:dyDescent="0.35">
      <c r="Y1206" s="120" t="s">
        <v>3515</v>
      </c>
      <c r="Z1206" s="121" t="s">
        <v>3516</v>
      </c>
      <c r="AA1206" s="77" t="s">
        <v>1340</v>
      </c>
    </row>
    <row r="1207" spans="25:27" x14ac:dyDescent="0.35">
      <c r="Y1207" s="120" t="s">
        <v>3518</v>
      </c>
      <c r="Z1207" s="121" t="s">
        <v>3517</v>
      </c>
      <c r="AA1207" s="77" t="s">
        <v>1340</v>
      </c>
    </row>
    <row r="1208" spans="25:27" x14ac:dyDescent="0.35">
      <c r="Y1208" s="120" t="s">
        <v>3519</v>
      </c>
      <c r="Z1208" s="121" t="s">
        <v>3520</v>
      </c>
      <c r="AA1208" s="77" t="s">
        <v>3656</v>
      </c>
    </row>
    <row r="1209" spans="25:27" x14ac:dyDescent="0.35">
      <c r="Y1209" s="120" t="s">
        <v>3521</v>
      </c>
      <c r="Z1209" s="121" t="s">
        <v>3521</v>
      </c>
      <c r="AA1209" s="77" t="s">
        <v>3656</v>
      </c>
    </row>
    <row r="1210" spans="25:27" x14ac:dyDescent="0.35">
      <c r="Y1210" s="120" t="s">
        <v>3522</v>
      </c>
      <c r="Z1210" s="121" t="s">
        <v>3522</v>
      </c>
      <c r="AA1210" s="77" t="s">
        <v>3656</v>
      </c>
    </row>
    <row r="1211" spans="25:27" x14ac:dyDescent="0.35">
      <c r="Y1211" s="120" t="s">
        <v>3523</v>
      </c>
      <c r="Z1211" s="121" t="s">
        <v>3524</v>
      </c>
      <c r="AA1211" s="77" t="s">
        <v>3656</v>
      </c>
    </row>
    <row r="1212" spans="25:27" x14ac:dyDescent="0.35">
      <c r="Y1212" s="120" t="s">
        <v>3525</v>
      </c>
      <c r="Z1212" s="121" t="s">
        <v>3526</v>
      </c>
      <c r="AA1212" s="77" t="s">
        <v>3656</v>
      </c>
    </row>
    <row r="1213" spans="25:27" x14ac:dyDescent="0.35">
      <c r="Y1213" s="120" t="s">
        <v>3527</v>
      </c>
      <c r="Z1213" s="121" t="s">
        <v>3528</v>
      </c>
      <c r="AA1213" s="77" t="s">
        <v>3656</v>
      </c>
    </row>
    <row r="1214" spans="25:27" x14ac:dyDescent="0.35">
      <c r="Y1214" s="120" t="s">
        <v>3529</v>
      </c>
      <c r="Z1214" s="121" t="s">
        <v>3530</v>
      </c>
      <c r="AA1214" s="77" t="s">
        <v>3656</v>
      </c>
    </row>
    <row r="1215" spans="25:27" x14ac:dyDescent="0.35">
      <c r="Y1215" s="120" t="s">
        <v>3531</v>
      </c>
      <c r="Z1215" s="121" t="s">
        <v>3532</v>
      </c>
      <c r="AA1215" s="77" t="s">
        <v>3656</v>
      </c>
    </row>
    <row r="1216" spans="25:27" x14ac:dyDescent="0.35">
      <c r="Y1216" s="120" t="s">
        <v>3533</v>
      </c>
      <c r="Z1216" s="121" t="s">
        <v>3534</v>
      </c>
      <c r="AA1216" s="77" t="s">
        <v>1340</v>
      </c>
    </row>
    <row r="1217" spans="25:27" x14ac:dyDescent="0.35">
      <c r="Y1217" s="120" t="s">
        <v>3535</v>
      </c>
      <c r="Z1217" s="121" t="s">
        <v>3536</v>
      </c>
      <c r="AA1217" s="77" t="s">
        <v>1340</v>
      </c>
    </row>
    <row r="1218" spans="25:27" x14ac:dyDescent="0.35">
      <c r="Y1218"/>
      <c r="Z1218"/>
      <c r="AA1218"/>
    </row>
    <row r="1219" spans="25:27" x14ac:dyDescent="0.35">
      <c r="Y1219"/>
      <c r="Z1219"/>
      <c r="AA1219"/>
    </row>
  </sheetData>
  <autoFilter ref="AN1:AN3" xr:uid="{644E013B-9EC1-437B-87C7-EAAFECD9CC50}"/>
  <sortState xmlns:xlrd2="http://schemas.microsoft.com/office/spreadsheetml/2017/richdata2" ref="A2:D74">
    <sortCondition ref="A1:A74"/>
  </sortState>
  <conditionalFormatting sqref="B75:B76">
    <cfRule type="duplicateValues" dxfId="64" priority="5"/>
  </conditionalFormatting>
  <conditionalFormatting sqref="B1:B74 B77:B95 F27:F1048576 H6:H12 B97:B1048576">
    <cfRule type="duplicateValues" dxfId="63" priority="22"/>
  </conditionalFormatting>
  <conditionalFormatting sqref="A75:A76">
    <cfRule type="duplicateValues" dxfId="62" priority="3"/>
  </conditionalFormatting>
  <conditionalFormatting sqref="A77:A95 A97:A98">
    <cfRule type="duplicateValues" dxfId="61" priority="28"/>
  </conditionalFormatting>
  <conditionalFormatting sqref="B96">
    <cfRule type="duplicateValues" dxfId="60" priority="1"/>
  </conditionalFormatting>
  <conditionalFormatting sqref="A96">
    <cfRule type="duplicateValues" dxfId="59" priority="2"/>
  </conditionalFormatting>
  <pageMargins left="0.7" right="0.7" top="0.75" bottom="0.75" header="0.3" footer="0.3"/>
  <pageSetup paperSize="9"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71D40-BBB2-4E04-8E93-6DD29F973F7E}">
  <dimension ref="A1"/>
  <sheetViews>
    <sheetView workbookViewId="0">
      <selection activeCell="A2" sqref="A2"/>
    </sheetView>
  </sheetViews>
  <sheetFormatPr defaultRowHeight="14.5" x14ac:dyDescent="0.35"/>
  <sheetData>
    <row r="1" spans="1:1" x14ac:dyDescent="0.35">
      <c r="A1" t="s">
        <v>3635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CBEBDA154675549840EF8B1A6A1D98C" ma:contentTypeVersion="11" ma:contentTypeDescription="Create a new document." ma:contentTypeScope="" ma:versionID="b64fb4fa5789d2d8b7e673942e032ce2">
  <xsd:schema xmlns:xsd="http://www.w3.org/2001/XMLSchema" xmlns:xs="http://www.w3.org/2001/XMLSchema" xmlns:p="http://schemas.microsoft.com/office/2006/metadata/properties" xmlns:ns2="e414688d-9903-4fd0-8b93-733b733b17de" xmlns:ns3="e6a44f55-b566-422b-a1ff-5efc0ddc6814" targetNamespace="http://schemas.microsoft.com/office/2006/metadata/properties" ma:root="true" ma:fieldsID="2ec71c10b25ee3454a7d28c3d98795b6" ns2:_="" ns3:_="">
    <xsd:import namespace="e414688d-9903-4fd0-8b93-733b733b17de"/>
    <xsd:import namespace="e6a44f55-b566-422b-a1ff-5efc0ddc68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4688d-9903-4fd0-8b93-733b733b17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a44f55-b566-422b-a1ff-5efc0ddc681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FD123D-0917-4EF8-AA21-F09F41CB99FE}">
  <ds:schemaRefs>
    <ds:schemaRef ds:uri="http://schemas.microsoft.com/sharepoint/v3/contenttype/forms"/>
  </ds:schemaRefs>
</ds:datastoreItem>
</file>

<file path=customXml/itemProps2.xml><?xml version="1.0" encoding="utf-8"?>
<ds:datastoreItem xmlns:ds="http://schemas.openxmlformats.org/officeDocument/2006/customXml" ds:itemID="{361211F7-91A0-430E-BEE6-0928BB64752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5BD2245-36B4-477E-B3D6-2C31F231A1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4688d-9903-4fd0-8b93-733b733b17de"/>
    <ds:schemaRef ds:uri="e6a44f55-b566-422b-a1ff-5efc0ddc68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39</vt:i4>
      </vt:variant>
    </vt:vector>
  </HeadingPairs>
  <TitlesOfParts>
    <vt:vector size="46" baseType="lpstr">
      <vt:lpstr>LISEZ-MOI</vt:lpstr>
      <vt:lpstr>Projets</vt:lpstr>
      <vt:lpstr>5W Activités</vt:lpstr>
      <vt:lpstr>GEOADMIN</vt:lpstr>
      <vt:lpstr>Feuil1</vt:lpstr>
      <vt:lpstr>Liste</vt:lpstr>
      <vt:lpstr>Sheet1</vt:lpstr>
      <vt:lpstr>act_list</vt:lpstr>
      <vt:lpstr>act_start</vt:lpstr>
      <vt:lpstr>activite</vt:lpstr>
      <vt:lpstr>admin1</vt:lpstr>
      <vt:lpstr>admin2</vt:lpstr>
      <vt:lpstr>admin3</vt:lpstr>
      <vt:lpstr>atc_os</vt:lpstr>
      <vt:lpstr>bailleur</vt:lpstr>
      <vt:lpstr>cash_delivery</vt:lpstr>
      <vt:lpstr>chocs</vt:lpstr>
      <vt:lpstr>distribution</vt:lpstr>
      <vt:lpstr>HRPouDEV</vt:lpstr>
      <vt:lpstr>mod_list</vt:lpstr>
      <vt:lpstr>mod_start</vt:lpstr>
      <vt:lpstr>modi_list</vt:lpstr>
      <vt:lpstr>modi_start</vt:lpstr>
      <vt:lpstr>modint</vt:lpstr>
      <vt:lpstr>modint_cash</vt:lpstr>
      <vt:lpstr>modint_cash_start</vt:lpstr>
      <vt:lpstr>modint_nat_start</vt:lpstr>
      <vt:lpstr>modint_nature</vt:lpstr>
      <vt:lpstr>modint_os2_start</vt:lpstr>
      <vt:lpstr>modint_start</vt:lpstr>
      <vt:lpstr>Orga</vt:lpstr>
      <vt:lpstr>Oui_non</vt:lpstr>
      <vt:lpstr>pourcentage</vt:lpstr>
      <vt:lpstr>province</vt:lpstr>
      <vt:lpstr>Réponse</vt:lpstr>
      <vt:lpstr>soudure</vt:lpstr>
      <vt:lpstr>sousact2</vt:lpstr>
      <vt:lpstr>Statut</vt:lpstr>
      <vt:lpstr>terr_list</vt:lpstr>
      <vt:lpstr>terr_start</vt:lpstr>
      <vt:lpstr>typeorga</vt:lpstr>
      <vt:lpstr>typo_cash</vt:lpstr>
      <vt:lpstr>unit</vt:lpstr>
      <vt:lpstr>unit_cash</vt:lpstr>
      <vt:lpstr>zds_list</vt:lpstr>
      <vt:lpstr>zds_start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PASCAUD Yannick</dc:creator>
  <cp:keywords/>
  <dc:description/>
  <cp:lastModifiedBy>Hermane DIESSE</cp:lastModifiedBy>
  <cp:revision/>
  <dcterms:created xsi:type="dcterms:W3CDTF">2021-05-31T12:14:19Z</dcterms:created>
  <dcterms:modified xsi:type="dcterms:W3CDTF">2022-04-04T14:22:09Z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0x0101002CBEBDA154675549840EF8B1A6A1D98C</vt:lpwstr>
  </property>
</Properties>
</file>